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sgovuk-my.sharepoint.com/personal/ben_harding_cps_gov_uk/Documents/Documents/Website uploads/Documents for upload/data/Business Expenses/"/>
    </mc:Choice>
  </mc:AlternateContent>
  <xr:revisionPtr revIDLastSave="81" documentId="8_{F4316760-1766-4207-AD5C-6EF582B18D6B}" xr6:coauthVersionLast="47" xr6:coauthVersionMax="47" xr10:uidLastSave="{5F75AEA2-DB04-4A21-AA42-7409B1BABEA3}"/>
  <bookViews>
    <workbookView xWindow="-108" yWindow="-108" windowWidth="23256" windowHeight="12456" tabRatio="933" xr2:uid="{00000000-000D-0000-FFFF-FFFF00000000}"/>
  </bookViews>
  <sheets>
    <sheet name="Q3 Oct-Dec 24-25" sheetId="19" r:id="rId1"/>
    <sheet name="Stephen Parkinson" sheetId="20" r:id="rId2"/>
    <sheet name="Julie Lennard" sheetId="21" r:id="rId3"/>
    <sheet name="Monica Burch" sheetId="11" r:id="rId4"/>
    <sheet name="Simon Jefferys" sheetId="13" r:id="rId5"/>
    <sheet name="Michael Dunn" sheetId="15" r:id="rId6"/>
    <sheet name="Deborah Harris-Ugbomah" sheetId="16" r:id="rId7"/>
    <sheet name="Subo Shanmuganathan" sheetId="14" r:id="rId8"/>
    <sheet name="Kathryn Stone" sheetId="18" r:id="rId9"/>
    <sheet name="Peter Kane" sheetId="22" r:id="rId10"/>
  </sheets>
  <definedNames>
    <definedName name="_xlnm.Print_Area" localSheetId="0">'Q3 Oct-Dec 24-25'!$B$2:$J$63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2" l="1"/>
  <c r="I5" i="22"/>
  <c r="H5" i="22"/>
  <c r="G5" i="22"/>
  <c r="F5" i="22"/>
  <c r="E5" i="22"/>
  <c r="I23" i="19"/>
  <c r="J5" i="18"/>
  <c r="I5" i="18"/>
  <c r="H5" i="18"/>
  <c r="G5" i="18"/>
  <c r="F5" i="18"/>
  <c r="E5" i="18"/>
  <c r="I9" i="14"/>
  <c r="H9" i="14"/>
  <c r="G9" i="14"/>
  <c r="F9" i="14"/>
  <c r="E9" i="14"/>
  <c r="J8" i="14"/>
  <c r="J7" i="14"/>
  <c r="J6" i="14"/>
  <c r="J5" i="14"/>
  <c r="J4" i="14"/>
  <c r="J9" i="14" s="1"/>
  <c r="J5" i="16"/>
  <c r="I5" i="16"/>
  <c r="H5" i="16"/>
  <c r="G5" i="16"/>
  <c r="F5" i="16"/>
  <c r="E5" i="16"/>
  <c r="J5" i="15"/>
  <c r="I5" i="15"/>
  <c r="H5" i="15"/>
  <c r="G5" i="15"/>
  <c r="F5" i="15"/>
  <c r="E5" i="15"/>
  <c r="I6" i="13"/>
  <c r="H6" i="13"/>
  <c r="G6" i="13"/>
  <c r="F6" i="13"/>
  <c r="E6" i="13"/>
  <c r="J5" i="13"/>
  <c r="J4" i="13"/>
  <c r="J6" i="13" s="1"/>
  <c r="J5" i="11"/>
  <c r="I5" i="11"/>
  <c r="H5" i="11"/>
  <c r="G5" i="11"/>
  <c r="F5" i="11"/>
  <c r="E5" i="11"/>
  <c r="H9" i="21"/>
  <c r="G9" i="21"/>
  <c r="F9" i="21"/>
  <c r="E9" i="21"/>
  <c r="D9" i="21"/>
  <c r="I8" i="21"/>
  <c r="I7" i="21"/>
  <c r="I6" i="21"/>
  <c r="I5" i="21"/>
  <c r="I9" i="21" s="1"/>
  <c r="I15" i="20"/>
  <c r="H15" i="20"/>
  <c r="G15" i="20"/>
  <c r="F15" i="20"/>
  <c r="E15" i="20"/>
  <c r="J14" i="20"/>
  <c r="J13" i="20"/>
  <c r="J12" i="20"/>
  <c r="J11" i="20"/>
  <c r="J10" i="20"/>
  <c r="J9" i="20"/>
  <c r="J8" i="20"/>
  <c r="J7" i="20"/>
  <c r="J6" i="20"/>
  <c r="J5" i="20"/>
  <c r="J4" i="20"/>
  <c r="J15" i="20" s="1"/>
  <c r="J63" i="19"/>
  <c r="I63" i="19"/>
  <c r="H63" i="19"/>
  <c r="G63" i="19"/>
  <c r="F63" i="19"/>
  <c r="E63" i="19"/>
  <c r="G15" i="19"/>
  <c r="G23" i="19"/>
  <c r="H23" i="19"/>
  <c r="F23" i="19"/>
  <c r="J19" i="19" l="1"/>
  <c r="J21" i="19"/>
  <c r="J22" i="19"/>
  <c r="J20" i="19"/>
  <c r="E23" i="19"/>
  <c r="E28" i="19"/>
  <c r="F28" i="19"/>
  <c r="G28" i="19"/>
  <c r="H28" i="19"/>
  <c r="I28" i="19"/>
  <c r="J28" i="19"/>
  <c r="J32" i="19"/>
  <c r="J33" i="19"/>
  <c r="E34" i="19"/>
  <c r="F34" i="19"/>
  <c r="G34" i="19"/>
  <c r="H34" i="19"/>
  <c r="I34" i="19"/>
  <c r="I15" i="19"/>
  <c r="J5" i="19"/>
  <c r="J9" i="19"/>
  <c r="J7" i="19"/>
  <c r="E15" i="19"/>
  <c r="J6" i="19"/>
  <c r="J14" i="19"/>
  <c r="J11" i="19"/>
  <c r="J10" i="19"/>
  <c r="J12" i="19"/>
  <c r="J13" i="19"/>
  <c r="J8" i="19"/>
  <c r="J4" i="19"/>
  <c r="H15" i="19"/>
  <c r="F15" i="19"/>
  <c r="J49" i="19"/>
  <c r="J50" i="19"/>
  <c r="J51" i="19"/>
  <c r="J52" i="19"/>
  <c r="E53" i="19"/>
  <c r="F53" i="19"/>
  <c r="G53" i="19"/>
  <c r="H53" i="19"/>
  <c r="I53" i="19"/>
  <c r="J48" i="19"/>
  <c r="J23" i="19" l="1"/>
  <c r="J34" i="19"/>
  <c r="J15" i="19"/>
  <c r="J53" i="19" l="1"/>
  <c r="E58" i="19"/>
  <c r="G58" i="19"/>
  <c r="H58" i="19"/>
  <c r="I58" i="19"/>
  <c r="F58" i="19"/>
  <c r="J58" i="19"/>
  <c r="J44" i="19"/>
  <c r="I44" i="19"/>
  <c r="H44" i="19"/>
  <c r="G44" i="19"/>
  <c r="F44" i="19"/>
  <c r="E44" i="19"/>
  <c r="J39" i="19"/>
  <c r="I39" i="19"/>
  <c r="H39" i="19"/>
  <c r="G39" i="19"/>
  <c r="F39" i="19"/>
  <c r="E39" i="19"/>
</calcChain>
</file>

<file path=xl/sharedStrings.xml><?xml version="1.0" encoding="utf-8"?>
<sst xmlns="http://schemas.openxmlformats.org/spreadsheetml/2006/main" count="396" uniqueCount="61">
  <si>
    <t>Stephen Parkinson - Director of Public Prosecutions Q3 Oct-Dec 2024</t>
  </si>
  <si>
    <t>Dates</t>
  </si>
  <si>
    <t xml:space="preserve">Destination </t>
  </si>
  <si>
    <t>Purpose</t>
  </si>
  <si>
    <t>Air</t>
  </si>
  <si>
    <t>Rail (£)</t>
  </si>
  <si>
    <t>Taxi/Car
(£)</t>
  </si>
  <si>
    <t>Accomm /
Meals £</t>
  </si>
  <si>
    <t>Other (including Hospitality Given) (£)</t>
  </si>
  <si>
    <t>Total Cost</t>
  </si>
  <si>
    <t>01/10/2024 - 03/10/2024</t>
  </si>
  <si>
    <t>Baku, Azerbaijan</t>
  </si>
  <si>
    <t>IAP Annual Conference</t>
  </si>
  <si>
    <t>London</t>
  </si>
  <si>
    <t>Employed Bar Awards</t>
  </si>
  <si>
    <t>15/10/2024</t>
  </si>
  <si>
    <t>Middlesborough</t>
  </si>
  <si>
    <t xml:space="preserve">Area Visit </t>
  </si>
  <si>
    <t>Birmingham</t>
  </si>
  <si>
    <t>NBCPA Conference</t>
  </si>
  <si>
    <t>18/10/2024</t>
  </si>
  <si>
    <t>Rio De Janeiro, Brazil</t>
  </si>
  <si>
    <t xml:space="preserve">G20 Conference </t>
  </si>
  <si>
    <t>N/A</t>
  </si>
  <si>
    <t>Practising Certificate</t>
  </si>
  <si>
    <t>York</t>
  </si>
  <si>
    <t xml:space="preserve">Internal Conference </t>
  </si>
  <si>
    <t>18/11/2024</t>
  </si>
  <si>
    <t>Manchester</t>
  </si>
  <si>
    <t>20/11/2024</t>
  </si>
  <si>
    <t>Liverpool</t>
  </si>
  <si>
    <t>Executive Group Meeting</t>
  </si>
  <si>
    <t>26/11/2024</t>
  </si>
  <si>
    <t>Nuneaton</t>
  </si>
  <si>
    <t xml:space="preserve">NPCC Conference </t>
  </si>
  <si>
    <t>Total</t>
  </si>
  <si>
    <t>Monica Burch - Non Executive Director Q3 Oct-Dec 2024</t>
  </si>
  <si>
    <t>Destination</t>
  </si>
  <si>
    <t>Nil Return</t>
  </si>
  <si>
    <t>Simon Jefferys - Non Executive Director Q3 Oct-Dec 2024</t>
  </si>
  <si>
    <t>London Petty France</t>
  </si>
  <si>
    <t>ARAC</t>
  </si>
  <si>
    <t>CPS Board</t>
  </si>
  <si>
    <t>Michael Dunn - Non Executive Director Q3 Oct-Dec 2024</t>
  </si>
  <si>
    <t>Deborah Harris-Ugbomah - Non Executive Director Q3 Oct-Dec 2024</t>
  </si>
  <si>
    <t>Subo Shanmuganathan - Non Executive Director Q3 Oct-Dec 2024</t>
  </si>
  <si>
    <t>ARAC Chair Interviews</t>
  </si>
  <si>
    <t xml:space="preserve">ARAC </t>
  </si>
  <si>
    <t>IAC Interviews</t>
  </si>
  <si>
    <t>Kathryn Stone - Non Executive Director Q3 Oct-Dec 2024</t>
  </si>
  <si>
    <t>02/12/2024 - 05/12/2024</t>
  </si>
  <si>
    <t>10/12/2024 - 12/12/2024</t>
  </si>
  <si>
    <t>16/12/2024 - 19/12/2024</t>
  </si>
  <si>
    <t>Julie Lennard - Chief Operating Officer Q3 Oct-Dec 2024</t>
  </si>
  <si>
    <t>26/11/2024 - 27/11/2024</t>
  </si>
  <si>
    <t>Area Visit</t>
  </si>
  <si>
    <t>Whitley Council, Interviews &amp; Area Visit</t>
  </si>
  <si>
    <t>Executive Group Meeting &amp; Induction Activity</t>
  </si>
  <si>
    <t>CPS Board &amp; Induction Activity</t>
  </si>
  <si>
    <t>Accomm /
Meals (£)</t>
  </si>
  <si>
    <t>Dr Peter Kane - Non Executive Director Q3 Oct-Dec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</si>
</sst>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/>
  </cellStyleXfs>
  <cellXfs count="5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49" fontId="0" fillId="0" borderId="1" xfId="2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44" fontId="0" fillId="3" borderId="1" xfId="0" applyNumberForma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49" fontId="6" fillId="0" borderId="3" xfId="2" applyNumberFormat="1" applyFont="1" applyBorder="1" applyAlignment="1" applyProtection="1">
      <alignment horizontal="center" vertical="center"/>
      <protection locked="0"/>
    </xf>
    <xf numFmtId="49" fontId="6" fillId="0" borderId="7" xfId="2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right" vertical="center"/>
    </xf>
    <xf numFmtId="44" fontId="8" fillId="0" borderId="1" xfId="0" applyNumberFormat="1" applyFont="1" applyBorder="1"/>
    <xf numFmtId="0" fontId="0" fillId="0" borderId="0" xfId="0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5" xfId="0" applyNumberFormat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CF6E21A6-55FC-4201-9285-FF940B62CBF9}"/>
    <cellStyle name="Normal_Other Staff Costs 2011-12 2" xfId="2" xr:uid="{ED2F83D7-D9EC-44BD-BFD7-C5478E7EA1AB}"/>
  </cellStyles>
  <dxfs count="0"/>
  <tableStyles count="1" defaultTableStyle="TableStyleMedium2" defaultPivotStyle="PivotStyleLight16">
    <tableStyle name="Invisible" pivot="0" table="0" count="0" xr9:uid="{401E1D7E-C34B-48DD-A7B3-9007B2DA123A}"/>
  </tableStyles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FD33-449F-470D-A51D-67AF275B9C75}">
  <sheetPr>
    <pageSetUpPr fitToPage="1"/>
  </sheetPr>
  <dimension ref="B2:J63"/>
  <sheetViews>
    <sheetView tabSelected="1" topLeftCell="A2" zoomScale="90" zoomScaleNormal="90" workbookViewId="0">
      <selection activeCell="B2" sqref="B2:J63"/>
    </sheetView>
  </sheetViews>
  <sheetFormatPr defaultRowHeight="14.4" x14ac:dyDescent="0.3"/>
  <cols>
    <col min="1" max="1" width="3.5546875" customWidth="1"/>
    <col min="2" max="2" width="24.44140625" customWidth="1"/>
    <col min="3" max="3" width="65" bestFit="1" customWidth="1"/>
    <col min="4" max="4" width="46.77734375" customWidth="1"/>
    <col min="5" max="5" width="11.21875" customWidth="1"/>
    <col min="6" max="6" width="11" customWidth="1"/>
    <col min="7" max="8" width="10.77734375" customWidth="1"/>
    <col min="9" max="9" width="12.44140625" customWidth="1"/>
    <col min="10" max="10" width="12.77734375" customWidth="1"/>
  </cols>
  <sheetData>
    <row r="2" spans="2:10" x14ac:dyDescent="0.3">
      <c r="B2" s="54" t="s">
        <v>0</v>
      </c>
      <c r="C2" s="55"/>
      <c r="D2" s="2"/>
      <c r="E2" s="2"/>
      <c r="F2" s="2"/>
      <c r="G2" s="2"/>
      <c r="H2" s="2"/>
      <c r="I2" s="2"/>
      <c r="J2" s="2"/>
    </row>
    <row r="3" spans="2:10" ht="57.6" x14ac:dyDescent="0.3"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" t="s">
        <v>59</v>
      </c>
      <c r="I3" s="17" t="s">
        <v>8</v>
      </c>
      <c r="J3" s="17" t="s">
        <v>9</v>
      </c>
    </row>
    <row r="4" spans="2:10" x14ac:dyDescent="0.3">
      <c r="B4" s="18" t="s">
        <v>10</v>
      </c>
      <c r="C4" s="19" t="s">
        <v>11</v>
      </c>
      <c r="D4" s="5" t="s">
        <v>12</v>
      </c>
      <c r="E4" s="37"/>
      <c r="F4" s="16"/>
      <c r="G4" s="16"/>
      <c r="H4" s="6">
        <v>8.73</v>
      </c>
      <c r="I4" s="6"/>
      <c r="J4" s="20">
        <f t="shared" ref="J4:J10" si="0">SUM(E4:I4)</f>
        <v>8.73</v>
      </c>
    </row>
    <row r="5" spans="2:10" x14ac:dyDescent="0.3">
      <c r="B5" s="18">
        <v>45575</v>
      </c>
      <c r="C5" s="19" t="s">
        <v>13</v>
      </c>
      <c r="D5" s="5" t="s">
        <v>14</v>
      </c>
      <c r="E5" s="37"/>
      <c r="F5" s="16"/>
      <c r="G5" s="39">
        <v>26</v>
      </c>
      <c r="H5" s="6"/>
      <c r="I5" s="6"/>
      <c r="J5" s="20">
        <f t="shared" si="0"/>
        <v>26</v>
      </c>
    </row>
    <row r="6" spans="2:10" x14ac:dyDescent="0.3">
      <c r="B6" s="34" t="s">
        <v>15</v>
      </c>
      <c r="C6" s="35" t="s">
        <v>16</v>
      </c>
      <c r="D6" s="5" t="s">
        <v>17</v>
      </c>
      <c r="E6" s="6"/>
      <c r="F6" s="6">
        <v>147.35</v>
      </c>
      <c r="G6" s="40"/>
      <c r="H6" s="6">
        <v>98.18</v>
      </c>
      <c r="I6" s="6"/>
      <c r="J6" s="20">
        <f t="shared" si="0"/>
        <v>245.53</v>
      </c>
    </row>
    <row r="7" spans="2:10" x14ac:dyDescent="0.3">
      <c r="B7" s="34">
        <v>45582</v>
      </c>
      <c r="C7" s="35" t="s">
        <v>18</v>
      </c>
      <c r="D7" s="5" t="s">
        <v>19</v>
      </c>
      <c r="E7" s="6"/>
      <c r="F7" s="6">
        <v>106.5</v>
      </c>
      <c r="G7" s="38"/>
      <c r="H7" s="6">
        <v>218</v>
      </c>
      <c r="I7" s="6"/>
      <c r="J7" s="20">
        <f t="shared" si="0"/>
        <v>324.5</v>
      </c>
    </row>
    <row r="8" spans="2:10" x14ac:dyDescent="0.3">
      <c r="B8" s="34" t="s">
        <v>20</v>
      </c>
      <c r="C8" s="21" t="s">
        <v>21</v>
      </c>
      <c r="D8" s="5" t="s">
        <v>22</v>
      </c>
      <c r="E8" s="36">
        <v>6234.84</v>
      </c>
      <c r="F8" s="6">
        <v>39</v>
      </c>
      <c r="G8" s="38">
        <v>36.799999999999997</v>
      </c>
      <c r="H8" s="6"/>
      <c r="I8" s="6"/>
      <c r="J8" s="20">
        <f t="shared" si="0"/>
        <v>6310.64</v>
      </c>
    </row>
    <row r="9" spans="2:10" x14ac:dyDescent="0.3">
      <c r="B9" s="34">
        <v>45588</v>
      </c>
      <c r="C9" s="21" t="s">
        <v>23</v>
      </c>
      <c r="D9" s="5" t="s">
        <v>24</v>
      </c>
      <c r="E9" s="36"/>
      <c r="F9" s="6"/>
      <c r="G9" s="38"/>
      <c r="H9" s="6"/>
      <c r="I9" s="6">
        <v>397</v>
      </c>
      <c r="J9" s="20">
        <f t="shared" si="0"/>
        <v>397</v>
      </c>
    </row>
    <row r="10" spans="2:10" x14ac:dyDescent="0.3">
      <c r="B10" s="34">
        <v>45603</v>
      </c>
      <c r="C10" s="35" t="s">
        <v>25</v>
      </c>
      <c r="D10" s="5" t="s">
        <v>26</v>
      </c>
      <c r="E10" s="6"/>
      <c r="F10" s="6">
        <v>154.9</v>
      </c>
      <c r="G10" s="38"/>
      <c r="H10" s="6"/>
      <c r="I10" s="6"/>
      <c r="J10" s="20">
        <f t="shared" si="0"/>
        <v>154.9</v>
      </c>
    </row>
    <row r="11" spans="2:10" x14ac:dyDescent="0.3">
      <c r="B11" s="34">
        <v>45607</v>
      </c>
      <c r="C11" s="35" t="s">
        <v>18</v>
      </c>
      <c r="D11" s="5" t="s">
        <v>17</v>
      </c>
      <c r="E11" s="6"/>
      <c r="F11" s="6">
        <v>102.3</v>
      </c>
      <c r="G11" s="38"/>
      <c r="H11" s="6">
        <v>116.5</v>
      </c>
      <c r="I11" s="6"/>
      <c r="J11" s="20">
        <f>SUM(E11:H11)</f>
        <v>218.8</v>
      </c>
    </row>
    <row r="12" spans="2:10" x14ac:dyDescent="0.3">
      <c r="B12" s="34" t="s">
        <v>27</v>
      </c>
      <c r="C12" s="35" t="s">
        <v>28</v>
      </c>
      <c r="D12" s="5" t="s">
        <v>17</v>
      </c>
      <c r="E12" s="6"/>
      <c r="F12" s="6">
        <v>175.5</v>
      </c>
      <c r="G12" s="38"/>
      <c r="H12" s="6">
        <v>150.72</v>
      </c>
      <c r="I12" s="6"/>
      <c r="J12" s="20">
        <f>SUM(E12:H12)</f>
        <v>326.22000000000003</v>
      </c>
    </row>
    <row r="13" spans="2:10" x14ac:dyDescent="0.3">
      <c r="B13" s="34" t="s">
        <v>29</v>
      </c>
      <c r="C13" s="35" t="s">
        <v>30</v>
      </c>
      <c r="D13" s="5" t="s">
        <v>31</v>
      </c>
      <c r="E13" s="6"/>
      <c r="F13" s="6">
        <v>136.5</v>
      </c>
      <c r="G13" s="15"/>
      <c r="H13" s="6">
        <v>137</v>
      </c>
      <c r="I13" s="6"/>
      <c r="J13" s="20">
        <f>SUM(E13:I13)</f>
        <v>273.5</v>
      </c>
    </row>
    <row r="14" spans="2:10" x14ac:dyDescent="0.3">
      <c r="B14" s="34" t="s">
        <v>32</v>
      </c>
      <c r="C14" s="35" t="s">
        <v>33</v>
      </c>
      <c r="D14" s="5" t="s">
        <v>34</v>
      </c>
      <c r="E14" s="6"/>
      <c r="F14" s="6">
        <v>67</v>
      </c>
      <c r="G14" s="15"/>
      <c r="H14" s="6">
        <v>126.63</v>
      </c>
      <c r="I14" s="6"/>
      <c r="J14" s="20">
        <f>SUM(E14:I14)</f>
        <v>193.63</v>
      </c>
    </row>
    <row r="15" spans="2:10" x14ac:dyDescent="0.3">
      <c r="B15" s="4" t="s">
        <v>35</v>
      </c>
      <c r="C15" s="4"/>
      <c r="D15" s="4"/>
      <c r="E15" s="7">
        <f t="shared" ref="E15:J15" si="1">SUM(E4:E14)</f>
        <v>6234.84</v>
      </c>
      <c r="F15" s="7">
        <f t="shared" si="1"/>
        <v>929.05</v>
      </c>
      <c r="G15" s="7">
        <f t="shared" si="1"/>
        <v>62.8</v>
      </c>
      <c r="H15" s="7">
        <f t="shared" si="1"/>
        <v>855.76</v>
      </c>
      <c r="I15" s="7">
        <f t="shared" si="1"/>
        <v>397</v>
      </c>
      <c r="J15" s="7">
        <f t="shared" si="1"/>
        <v>8479.4499999999989</v>
      </c>
    </row>
    <row r="17" spans="2:10" x14ac:dyDescent="0.3">
      <c r="B17" s="54" t="s">
        <v>53</v>
      </c>
      <c r="C17" s="55"/>
      <c r="D17" s="2"/>
      <c r="E17" s="2"/>
      <c r="F17" s="2"/>
      <c r="G17" s="2"/>
      <c r="H17" s="2"/>
      <c r="I17" s="2"/>
      <c r="J17" s="2"/>
    </row>
    <row r="18" spans="2:10" ht="57.6" x14ac:dyDescent="0.3">
      <c r="B18" s="17" t="s">
        <v>1</v>
      </c>
      <c r="C18" s="17" t="s">
        <v>2</v>
      </c>
      <c r="D18" s="17" t="s">
        <v>3</v>
      </c>
      <c r="E18" s="17" t="s">
        <v>4</v>
      </c>
      <c r="F18" s="17" t="s">
        <v>5</v>
      </c>
      <c r="G18" s="17" t="s">
        <v>6</v>
      </c>
      <c r="H18" s="1" t="s">
        <v>59</v>
      </c>
      <c r="I18" s="17" t="s">
        <v>8</v>
      </c>
      <c r="J18" s="17" t="s">
        <v>9</v>
      </c>
    </row>
    <row r="19" spans="2:10" x14ac:dyDescent="0.3">
      <c r="B19" s="41" t="s">
        <v>54</v>
      </c>
      <c r="C19" s="19" t="s">
        <v>13</v>
      </c>
      <c r="D19" s="45" t="s">
        <v>55</v>
      </c>
      <c r="E19" s="42"/>
      <c r="F19" s="43">
        <v>333.3</v>
      </c>
      <c r="G19" s="43"/>
      <c r="H19" s="44">
        <v>268.95</v>
      </c>
      <c r="I19" s="44"/>
      <c r="J19" s="20">
        <f>SUM(E19:I19)</f>
        <v>602.25</v>
      </c>
    </row>
    <row r="20" spans="2:10" x14ac:dyDescent="0.3">
      <c r="B20" s="3" t="s">
        <v>50</v>
      </c>
      <c r="C20" s="19" t="s">
        <v>13</v>
      </c>
      <c r="D20" s="5" t="s">
        <v>58</v>
      </c>
      <c r="E20" s="37"/>
      <c r="F20" s="39">
        <v>340.2</v>
      </c>
      <c r="G20" s="39"/>
      <c r="H20" s="6">
        <v>1251.42</v>
      </c>
      <c r="I20" s="6"/>
      <c r="J20" s="20">
        <f>SUM(E20:I20)</f>
        <v>1591.6200000000001</v>
      </c>
    </row>
    <row r="21" spans="2:10" x14ac:dyDescent="0.3">
      <c r="B21" s="3" t="s">
        <v>51</v>
      </c>
      <c r="C21" s="19" t="s">
        <v>13</v>
      </c>
      <c r="D21" s="5" t="s">
        <v>56</v>
      </c>
      <c r="E21" s="36"/>
      <c r="F21" s="6">
        <v>280.39999999999998</v>
      </c>
      <c r="G21" s="38"/>
      <c r="H21" s="6">
        <v>662.48</v>
      </c>
      <c r="I21" s="6"/>
      <c r="J21" s="20">
        <f t="shared" ref="J21:J22" si="2">SUM(E21:I21)</f>
        <v>942.88</v>
      </c>
    </row>
    <row r="22" spans="2:10" x14ac:dyDescent="0.3">
      <c r="B22" s="3" t="s">
        <v>52</v>
      </c>
      <c r="C22" s="19" t="s">
        <v>13</v>
      </c>
      <c r="D22" s="5" t="s">
        <v>57</v>
      </c>
      <c r="E22" s="6"/>
      <c r="F22" s="6">
        <v>352.4</v>
      </c>
      <c r="G22" s="39"/>
      <c r="H22" s="6">
        <v>516.04</v>
      </c>
      <c r="I22" s="6"/>
      <c r="J22" s="20">
        <f t="shared" si="2"/>
        <v>868.43999999999994</v>
      </c>
    </row>
    <row r="23" spans="2:10" x14ac:dyDescent="0.3">
      <c r="B23" s="4" t="s">
        <v>35</v>
      </c>
      <c r="C23" s="4"/>
      <c r="D23" s="4"/>
      <c r="E23" s="7">
        <f>SUM(E20:E22)</f>
        <v>0</v>
      </c>
      <c r="F23" s="7">
        <f>SUM(F19:F22)</f>
        <v>1306.3</v>
      </c>
      <c r="G23" s="7">
        <f t="shared" ref="G23:I23" si="3">SUM(G19:G22)</f>
        <v>0</v>
      </c>
      <c r="H23" s="7">
        <f t="shared" si="3"/>
        <v>2698.8900000000003</v>
      </c>
      <c r="I23" s="7">
        <f t="shared" si="3"/>
        <v>0</v>
      </c>
      <c r="J23" s="7">
        <f>SUM(J19:J22)</f>
        <v>4005.19</v>
      </c>
    </row>
    <row r="25" spans="2:10" x14ac:dyDescent="0.3">
      <c r="B25" s="54" t="s">
        <v>36</v>
      </c>
      <c r="C25" s="55"/>
      <c r="D25" s="2"/>
      <c r="E25" s="2"/>
      <c r="F25" s="2"/>
      <c r="G25" s="2"/>
      <c r="H25" s="2"/>
      <c r="I25" s="2"/>
      <c r="J25" s="2"/>
    </row>
    <row r="26" spans="2:10" ht="57.6" x14ac:dyDescent="0.3">
      <c r="B26" s="1" t="s">
        <v>1</v>
      </c>
      <c r="C26" s="1" t="s">
        <v>37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59</v>
      </c>
      <c r="I26" s="1" t="s">
        <v>8</v>
      </c>
      <c r="J26" s="1" t="s">
        <v>9</v>
      </c>
    </row>
    <row r="27" spans="2:10" x14ac:dyDescent="0.3">
      <c r="B27" s="2" t="s">
        <v>38</v>
      </c>
      <c r="C27" s="2" t="s">
        <v>38</v>
      </c>
      <c r="D27" s="2" t="s">
        <v>38</v>
      </c>
      <c r="E27" s="2" t="s">
        <v>38</v>
      </c>
      <c r="F27" s="2" t="s">
        <v>38</v>
      </c>
      <c r="G27" s="2" t="s">
        <v>38</v>
      </c>
      <c r="H27" s="2" t="s">
        <v>38</v>
      </c>
      <c r="I27" s="2" t="s">
        <v>38</v>
      </c>
      <c r="J27" s="2" t="s">
        <v>38</v>
      </c>
    </row>
    <row r="28" spans="2:10" x14ac:dyDescent="0.3">
      <c r="B28" s="4" t="s">
        <v>35</v>
      </c>
      <c r="C28" s="4"/>
      <c r="D28" s="4"/>
      <c r="E28" s="22">
        <f>SUM(E27)</f>
        <v>0</v>
      </c>
      <c r="F28" s="22">
        <f t="shared" ref="F28:I28" si="4">SUM(F27)</f>
        <v>0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>SUM(J27:J27)</f>
        <v>0</v>
      </c>
    </row>
    <row r="30" spans="2:10" x14ac:dyDescent="0.3">
      <c r="B30" s="54" t="s">
        <v>39</v>
      </c>
      <c r="C30" s="55"/>
      <c r="D30" s="2"/>
      <c r="E30" s="2"/>
      <c r="F30" s="2"/>
      <c r="G30" s="2"/>
      <c r="H30" s="2"/>
      <c r="I30" s="2"/>
      <c r="J30" s="2"/>
    </row>
    <row r="31" spans="2:10" ht="57.6" x14ac:dyDescent="0.3">
      <c r="B31" s="1" t="s">
        <v>1</v>
      </c>
      <c r="C31" s="1" t="s">
        <v>37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59</v>
      </c>
      <c r="I31" s="1" t="s">
        <v>8</v>
      </c>
      <c r="J31" s="1" t="s">
        <v>9</v>
      </c>
    </row>
    <row r="32" spans="2:10" x14ac:dyDescent="0.3">
      <c r="B32" s="23">
        <v>45582</v>
      </c>
      <c r="C32" s="24" t="s">
        <v>40</v>
      </c>
      <c r="D32" s="24" t="s">
        <v>41</v>
      </c>
      <c r="E32" s="14"/>
      <c r="F32" s="9">
        <v>18.8</v>
      </c>
      <c r="G32" s="32">
        <v>3.9</v>
      </c>
      <c r="H32" s="14"/>
      <c r="I32" s="9"/>
      <c r="J32" s="10">
        <f>SUM(E32:I32)</f>
        <v>22.7</v>
      </c>
    </row>
    <row r="33" spans="2:10" x14ac:dyDescent="0.3">
      <c r="B33" s="25">
        <v>45600</v>
      </c>
      <c r="C33" s="26" t="s">
        <v>40</v>
      </c>
      <c r="D33" s="26" t="s">
        <v>42</v>
      </c>
      <c r="E33" s="14"/>
      <c r="F33" s="9">
        <v>25.9</v>
      </c>
      <c r="G33" s="32">
        <v>3.9</v>
      </c>
      <c r="H33" s="14"/>
      <c r="I33" s="9"/>
      <c r="J33" s="10">
        <f t="shared" ref="J33" si="5">SUM(E33:I33)</f>
        <v>29.799999999999997</v>
      </c>
    </row>
    <row r="34" spans="2:10" x14ac:dyDescent="0.3">
      <c r="B34" s="4" t="s">
        <v>35</v>
      </c>
      <c r="C34" s="4"/>
      <c r="D34" s="4"/>
      <c r="E34" s="22">
        <f t="shared" ref="E34:J34" si="6">SUM(E32:E33)</f>
        <v>0</v>
      </c>
      <c r="F34" s="22">
        <f t="shared" si="6"/>
        <v>44.7</v>
      </c>
      <c r="G34" s="22">
        <f t="shared" si="6"/>
        <v>7.8</v>
      </c>
      <c r="H34" s="22">
        <f t="shared" si="6"/>
        <v>0</v>
      </c>
      <c r="I34" s="22">
        <f t="shared" si="6"/>
        <v>0</v>
      </c>
      <c r="J34" s="22">
        <f t="shared" si="6"/>
        <v>52.5</v>
      </c>
    </row>
    <row r="36" spans="2:10" x14ac:dyDescent="0.3">
      <c r="B36" s="54" t="s">
        <v>43</v>
      </c>
      <c r="C36" s="55"/>
      <c r="D36" s="2"/>
      <c r="E36" s="2"/>
      <c r="F36" s="2"/>
      <c r="G36" s="2"/>
      <c r="H36" s="2"/>
      <c r="I36" s="2"/>
      <c r="J36" s="2"/>
    </row>
    <row r="37" spans="2:10" ht="57.6" x14ac:dyDescent="0.3">
      <c r="B37" s="1" t="s">
        <v>1</v>
      </c>
      <c r="C37" s="1" t="s">
        <v>37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59</v>
      </c>
      <c r="I37" s="1" t="s">
        <v>8</v>
      </c>
      <c r="J37" s="1" t="s">
        <v>9</v>
      </c>
    </row>
    <row r="38" spans="2:10" x14ac:dyDescent="0.3">
      <c r="B38" s="2" t="s">
        <v>38</v>
      </c>
      <c r="C38" s="2" t="s">
        <v>38</v>
      </c>
      <c r="D38" s="2" t="s">
        <v>38</v>
      </c>
      <c r="E38" s="2" t="s">
        <v>38</v>
      </c>
      <c r="F38" s="2" t="s">
        <v>38</v>
      </c>
      <c r="G38" s="2" t="s">
        <v>38</v>
      </c>
      <c r="H38" s="2" t="s">
        <v>38</v>
      </c>
      <c r="I38" s="2" t="s">
        <v>38</v>
      </c>
      <c r="J38" s="2" t="s">
        <v>38</v>
      </c>
    </row>
    <row r="39" spans="2:10" x14ac:dyDescent="0.3">
      <c r="B39" s="4" t="s">
        <v>35</v>
      </c>
      <c r="C39" s="4"/>
      <c r="D39" s="4"/>
      <c r="E39" s="22">
        <f>SUM(E38)</f>
        <v>0</v>
      </c>
      <c r="F39" s="22">
        <f t="shared" ref="F39:I39" si="7">SUM(F38)</f>
        <v>0</v>
      </c>
      <c r="G39" s="22">
        <f t="shared" si="7"/>
        <v>0</v>
      </c>
      <c r="H39" s="22">
        <f t="shared" si="7"/>
        <v>0</v>
      </c>
      <c r="I39" s="22">
        <f t="shared" si="7"/>
        <v>0</v>
      </c>
      <c r="J39" s="22">
        <f>SUM(J38:J38)</f>
        <v>0</v>
      </c>
    </row>
    <row r="41" spans="2:10" x14ac:dyDescent="0.3">
      <c r="B41" s="54" t="s">
        <v>44</v>
      </c>
      <c r="C41" s="55"/>
      <c r="D41" s="2"/>
      <c r="E41" s="2"/>
      <c r="F41" s="2"/>
      <c r="G41" s="2"/>
      <c r="H41" s="2"/>
      <c r="I41" s="2"/>
      <c r="J41" s="2"/>
    </row>
    <row r="42" spans="2:10" ht="57.6" x14ac:dyDescent="0.3">
      <c r="B42" s="1" t="s">
        <v>1</v>
      </c>
      <c r="C42" s="1" t="s">
        <v>37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59</v>
      </c>
      <c r="I42" s="1" t="s">
        <v>8</v>
      </c>
      <c r="J42" s="1" t="s">
        <v>9</v>
      </c>
    </row>
    <row r="43" spans="2:10" x14ac:dyDescent="0.3">
      <c r="B43" s="2" t="s">
        <v>38</v>
      </c>
      <c r="C43" s="2" t="s">
        <v>38</v>
      </c>
      <c r="D43" s="2" t="s">
        <v>38</v>
      </c>
      <c r="E43" s="2" t="s">
        <v>38</v>
      </c>
      <c r="F43" s="2" t="s">
        <v>38</v>
      </c>
      <c r="G43" s="2" t="s">
        <v>38</v>
      </c>
      <c r="H43" s="2" t="s">
        <v>38</v>
      </c>
      <c r="I43" s="2" t="s">
        <v>38</v>
      </c>
      <c r="J43" s="2" t="s">
        <v>38</v>
      </c>
    </row>
    <row r="44" spans="2:10" x14ac:dyDescent="0.3">
      <c r="B44" s="4" t="s">
        <v>35</v>
      </c>
      <c r="C44" s="4"/>
      <c r="D44" s="4"/>
      <c r="E44" s="22">
        <f>SUM(E43)</f>
        <v>0</v>
      </c>
      <c r="F44" s="22">
        <f t="shared" ref="F44:I44" si="8">SUM(F43)</f>
        <v>0</v>
      </c>
      <c r="G44" s="22">
        <f t="shared" si="8"/>
        <v>0</v>
      </c>
      <c r="H44" s="22">
        <f t="shared" si="8"/>
        <v>0</v>
      </c>
      <c r="I44" s="22">
        <f t="shared" si="8"/>
        <v>0</v>
      </c>
      <c r="J44" s="22">
        <f>SUM(J43:J43)</f>
        <v>0</v>
      </c>
    </row>
    <row r="46" spans="2:10" x14ac:dyDescent="0.3">
      <c r="B46" s="54" t="s">
        <v>45</v>
      </c>
      <c r="C46" s="55"/>
      <c r="D46" s="2"/>
      <c r="E46" s="2"/>
      <c r="F46" s="2"/>
      <c r="G46" s="2"/>
      <c r="H46" s="2"/>
      <c r="I46" s="2"/>
      <c r="J46" s="2"/>
    </row>
    <row r="47" spans="2:10" ht="57.6" x14ac:dyDescent="0.3">
      <c r="B47" s="1" t="s">
        <v>1</v>
      </c>
      <c r="C47" s="1" t="s">
        <v>37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59</v>
      </c>
      <c r="I47" s="1" t="s">
        <v>8</v>
      </c>
      <c r="J47" s="1" t="s">
        <v>9</v>
      </c>
    </row>
    <row r="48" spans="2:10" x14ac:dyDescent="0.3">
      <c r="B48" s="27">
        <v>45574</v>
      </c>
      <c r="C48" s="21" t="s">
        <v>13</v>
      </c>
      <c r="D48" s="2" t="s">
        <v>46</v>
      </c>
      <c r="E48" s="5"/>
      <c r="F48" s="20">
        <v>76.2</v>
      </c>
      <c r="G48" s="5"/>
      <c r="H48" s="5"/>
      <c r="I48" s="5"/>
      <c r="J48" s="10">
        <f>SUM(E48:I48)</f>
        <v>76.2</v>
      </c>
    </row>
    <row r="49" spans="2:10" x14ac:dyDescent="0.3">
      <c r="B49" s="27">
        <v>45576</v>
      </c>
      <c r="C49" s="28" t="s">
        <v>13</v>
      </c>
      <c r="D49" s="2" t="s">
        <v>46</v>
      </c>
      <c r="E49" s="5"/>
      <c r="F49" s="20">
        <v>76.2</v>
      </c>
      <c r="G49" s="20">
        <v>10</v>
      </c>
      <c r="H49" s="5"/>
      <c r="I49" s="5"/>
      <c r="J49" s="10">
        <f t="shared" ref="J49:J52" si="9">SUM(E49:I49)</f>
        <v>86.2</v>
      </c>
    </row>
    <row r="50" spans="2:10" x14ac:dyDescent="0.3">
      <c r="B50" s="27">
        <v>45582</v>
      </c>
      <c r="C50" s="12" t="s">
        <v>13</v>
      </c>
      <c r="D50" s="2" t="s">
        <v>47</v>
      </c>
      <c r="E50" s="5"/>
      <c r="F50" s="20">
        <v>76.2</v>
      </c>
      <c r="G50" s="5"/>
      <c r="H50" s="5"/>
      <c r="I50" s="5"/>
      <c r="J50" s="10">
        <f t="shared" si="9"/>
        <v>76.2</v>
      </c>
    </row>
    <row r="51" spans="2:10" x14ac:dyDescent="0.3">
      <c r="B51" s="11">
        <v>45588</v>
      </c>
      <c r="C51" s="29" t="s">
        <v>13</v>
      </c>
      <c r="D51" s="2" t="s">
        <v>48</v>
      </c>
      <c r="E51" s="30"/>
      <c r="F51" s="8">
        <v>76.2</v>
      </c>
      <c r="G51" s="8"/>
      <c r="H51" s="8"/>
      <c r="I51" s="8"/>
      <c r="J51" s="10">
        <f t="shared" si="9"/>
        <v>76.2</v>
      </c>
    </row>
    <row r="52" spans="2:10" x14ac:dyDescent="0.3">
      <c r="B52" s="3">
        <v>45628</v>
      </c>
      <c r="C52" s="12" t="s">
        <v>13</v>
      </c>
      <c r="D52" s="5" t="s">
        <v>42</v>
      </c>
      <c r="E52" s="30"/>
      <c r="F52" s="8">
        <v>76.2</v>
      </c>
      <c r="G52" s="8"/>
      <c r="H52" s="8"/>
      <c r="I52" s="8"/>
      <c r="J52" s="10">
        <f t="shared" si="9"/>
        <v>76.2</v>
      </c>
    </row>
    <row r="53" spans="2:10" x14ac:dyDescent="0.3">
      <c r="B53" s="13" t="s">
        <v>35</v>
      </c>
      <c r="C53" s="4"/>
      <c r="D53" s="4"/>
      <c r="E53" s="31">
        <f t="shared" ref="E53:J53" si="10">SUM(E48:E52)</f>
        <v>0</v>
      </c>
      <c r="F53" s="31">
        <f t="shared" si="10"/>
        <v>381</v>
      </c>
      <c r="G53" s="31">
        <f t="shared" si="10"/>
        <v>10</v>
      </c>
      <c r="H53" s="31">
        <f t="shared" si="10"/>
        <v>0</v>
      </c>
      <c r="I53" s="31">
        <f t="shared" si="10"/>
        <v>0</v>
      </c>
      <c r="J53" s="31">
        <f t="shared" si="10"/>
        <v>391</v>
      </c>
    </row>
    <row r="55" spans="2:10" x14ac:dyDescent="0.3">
      <c r="B55" s="54" t="s">
        <v>49</v>
      </c>
      <c r="C55" s="55"/>
      <c r="D55" s="2"/>
      <c r="E55" s="2"/>
      <c r="F55" s="2"/>
      <c r="G55" s="2"/>
      <c r="H55" s="2"/>
      <c r="I55" s="2"/>
      <c r="J55" s="2"/>
    </row>
    <row r="56" spans="2:10" ht="57.6" x14ac:dyDescent="0.3">
      <c r="B56" s="1" t="s">
        <v>1</v>
      </c>
      <c r="C56" s="1" t="s">
        <v>37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59</v>
      </c>
      <c r="I56" s="1" t="s">
        <v>8</v>
      </c>
      <c r="J56" s="1" t="s">
        <v>9</v>
      </c>
    </row>
    <row r="57" spans="2:10" x14ac:dyDescent="0.3">
      <c r="B57" s="2" t="s">
        <v>38</v>
      </c>
      <c r="C57" s="2" t="s">
        <v>38</v>
      </c>
      <c r="D57" s="2" t="s">
        <v>38</v>
      </c>
      <c r="E57" s="2" t="s">
        <v>38</v>
      </c>
      <c r="F57" s="2" t="s">
        <v>38</v>
      </c>
      <c r="G57" s="2" t="s">
        <v>38</v>
      </c>
      <c r="H57" s="2" t="s">
        <v>38</v>
      </c>
      <c r="I57" s="2" t="s">
        <v>38</v>
      </c>
      <c r="J57" s="2" t="s">
        <v>38</v>
      </c>
    </row>
    <row r="58" spans="2:10" x14ac:dyDescent="0.3">
      <c r="B58" s="4" t="s">
        <v>35</v>
      </c>
      <c r="C58" s="4"/>
      <c r="D58" s="4"/>
      <c r="E58" s="22">
        <f t="shared" ref="E58:J58" si="11">SUM(E57:E57)</f>
        <v>0</v>
      </c>
      <c r="F58" s="22">
        <f t="shared" si="11"/>
        <v>0</v>
      </c>
      <c r="G58" s="22">
        <f t="shared" si="11"/>
        <v>0</v>
      </c>
      <c r="H58" s="22">
        <f t="shared" si="11"/>
        <v>0</v>
      </c>
      <c r="I58" s="22">
        <f t="shared" si="11"/>
        <v>0</v>
      </c>
      <c r="J58" s="31">
        <f t="shared" si="11"/>
        <v>0</v>
      </c>
    </row>
    <row r="60" spans="2:10" x14ac:dyDescent="0.3">
      <c r="B60" s="56" t="s">
        <v>60</v>
      </c>
      <c r="C60" s="57"/>
      <c r="D60" s="2"/>
      <c r="E60" s="2"/>
      <c r="F60" s="2"/>
      <c r="G60" s="2"/>
      <c r="H60" s="2"/>
      <c r="I60" s="2"/>
      <c r="J60" s="2"/>
    </row>
    <row r="61" spans="2:10" ht="57.6" x14ac:dyDescent="0.3">
      <c r="B61" s="1" t="s">
        <v>1</v>
      </c>
      <c r="C61" s="1" t="s">
        <v>37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59</v>
      </c>
      <c r="I61" s="1" t="s">
        <v>8</v>
      </c>
      <c r="J61" s="1" t="s">
        <v>9</v>
      </c>
    </row>
    <row r="62" spans="2:10" x14ac:dyDescent="0.3">
      <c r="B62" s="2" t="s">
        <v>38</v>
      </c>
      <c r="C62" s="2" t="s">
        <v>38</v>
      </c>
      <c r="D62" s="2" t="s">
        <v>38</v>
      </c>
      <c r="E62" s="2" t="s">
        <v>38</v>
      </c>
      <c r="F62" s="2" t="s">
        <v>38</v>
      </c>
      <c r="G62" s="2" t="s">
        <v>38</v>
      </c>
      <c r="H62" s="2" t="s">
        <v>38</v>
      </c>
      <c r="I62" s="2" t="s">
        <v>38</v>
      </c>
      <c r="J62" s="2" t="s">
        <v>38</v>
      </c>
    </row>
    <row r="63" spans="2:10" x14ac:dyDescent="0.3">
      <c r="B63" s="4" t="s">
        <v>35</v>
      </c>
      <c r="C63" s="4"/>
      <c r="D63" s="4"/>
      <c r="E63" s="22">
        <f t="shared" ref="E63:J63" si="12">SUM(E62:E62)</f>
        <v>0</v>
      </c>
      <c r="F63" s="22">
        <f t="shared" si="12"/>
        <v>0</v>
      </c>
      <c r="G63" s="22">
        <f t="shared" si="12"/>
        <v>0</v>
      </c>
      <c r="H63" s="22">
        <f t="shared" si="12"/>
        <v>0</v>
      </c>
      <c r="I63" s="22">
        <f t="shared" si="12"/>
        <v>0</v>
      </c>
      <c r="J63" s="31">
        <f t="shared" si="12"/>
        <v>0</v>
      </c>
    </row>
  </sheetData>
  <sortState xmlns:xlrd2="http://schemas.microsoft.com/office/spreadsheetml/2017/richdata2" ref="B6:J14">
    <sortCondition ref="B6:B14"/>
  </sortState>
  <mergeCells count="9">
    <mergeCell ref="B2:C2"/>
    <mergeCell ref="B25:C25"/>
    <mergeCell ref="B30:C30"/>
    <mergeCell ref="B60:C60"/>
    <mergeCell ref="B55:C55"/>
    <mergeCell ref="B46:C46"/>
    <mergeCell ref="B41:C41"/>
    <mergeCell ref="B36:C36"/>
    <mergeCell ref="B17:C17"/>
  </mergeCells>
  <pageMargins left="0.7" right="0.7" top="0.75" bottom="0.75" header="0.3" footer="0.3"/>
  <pageSetup paperSize="9" scale="63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A4E-DF85-4BD9-93A1-6F75D7F9A614}">
  <dimension ref="B2:J5"/>
  <sheetViews>
    <sheetView zoomScaleNormal="100" workbookViewId="0">
      <selection activeCell="D3" sqref="D3"/>
    </sheetView>
  </sheetViews>
  <sheetFormatPr defaultRowHeight="14.4" x14ac:dyDescent="0.3"/>
  <cols>
    <col min="1" max="1" width="4.33203125" customWidth="1"/>
    <col min="2" max="2" width="24.44140625" customWidth="1"/>
    <col min="3" max="3" width="37.21875" customWidth="1"/>
    <col min="4" max="4" width="39.33203125" customWidth="1"/>
    <col min="5" max="5" width="11.21875" customWidth="1"/>
    <col min="6" max="6" width="11" customWidth="1"/>
    <col min="7" max="8" width="10.77734375" customWidth="1"/>
    <col min="9" max="9" width="12.44140625" customWidth="1"/>
    <col min="10" max="10" width="12.77734375" customWidth="1"/>
  </cols>
  <sheetData>
    <row r="2" spans="2:10" x14ac:dyDescent="0.3">
      <c r="B2" s="56" t="s">
        <v>60</v>
      </c>
      <c r="C2" s="57"/>
      <c r="D2" s="2"/>
      <c r="E2" s="2"/>
      <c r="F2" s="2"/>
      <c r="G2" s="2"/>
      <c r="H2" s="2"/>
      <c r="I2" s="2"/>
      <c r="J2" s="2"/>
    </row>
    <row r="3" spans="2:10" ht="57.6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59</v>
      </c>
      <c r="I3" s="1" t="s">
        <v>8</v>
      </c>
      <c r="J3" s="1" t="s">
        <v>9</v>
      </c>
    </row>
    <row r="4" spans="2:10" x14ac:dyDescent="0.3">
      <c r="B4" s="2" t="s">
        <v>38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  <c r="H4" s="2" t="s">
        <v>38</v>
      </c>
      <c r="I4" s="2" t="s">
        <v>38</v>
      </c>
      <c r="J4" s="2" t="s">
        <v>38</v>
      </c>
    </row>
    <row r="5" spans="2:10" x14ac:dyDescent="0.3">
      <c r="B5" s="4" t="s">
        <v>35</v>
      </c>
      <c r="C5" s="4"/>
      <c r="D5" s="4"/>
      <c r="E5" s="22">
        <f t="shared" ref="E5:J5" si="0">SUM(E4:E4)</f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31">
        <f t="shared" si="0"/>
        <v>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5BAE-09F1-498E-AA89-8839F2EF9B85}">
  <dimension ref="B2:J15"/>
  <sheetViews>
    <sheetView zoomScale="90" zoomScaleNormal="90" workbookViewId="0">
      <selection activeCell="D25" sqref="D25"/>
    </sheetView>
  </sheetViews>
  <sheetFormatPr defaultRowHeight="14.4" x14ac:dyDescent="0.3"/>
  <cols>
    <col min="2" max="2" width="36.77734375" customWidth="1"/>
    <col min="3" max="3" width="46.21875" customWidth="1"/>
    <col min="4" max="4" width="61.5546875" customWidth="1"/>
    <col min="5" max="8" width="10.77734375" customWidth="1"/>
    <col min="9" max="9" width="13.77734375" customWidth="1"/>
    <col min="10" max="10" width="10.77734375" customWidth="1"/>
  </cols>
  <sheetData>
    <row r="2" spans="2:10" x14ac:dyDescent="0.3">
      <c r="B2" s="54" t="s">
        <v>0</v>
      </c>
      <c r="C2" s="55"/>
      <c r="D2" s="2"/>
      <c r="E2" s="2"/>
      <c r="F2" s="2"/>
      <c r="G2" s="2"/>
      <c r="H2" s="2"/>
      <c r="I2" s="2"/>
      <c r="J2" s="2"/>
    </row>
    <row r="3" spans="2:10" ht="57.6" x14ac:dyDescent="0.3"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</row>
    <row r="4" spans="2:10" ht="14.55" customHeight="1" x14ac:dyDescent="0.3">
      <c r="B4" s="18" t="s">
        <v>10</v>
      </c>
      <c r="C4" s="19" t="s">
        <v>11</v>
      </c>
      <c r="D4" s="5" t="s">
        <v>12</v>
      </c>
      <c r="E4" s="37"/>
      <c r="F4" s="16"/>
      <c r="G4" s="16"/>
      <c r="H4" s="6">
        <v>8.73</v>
      </c>
      <c r="I4" s="6"/>
      <c r="J4" s="20">
        <f t="shared" ref="J4:J10" si="0">SUM(E4:I4)</f>
        <v>8.73</v>
      </c>
    </row>
    <row r="5" spans="2:10" ht="14.55" customHeight="1" x14ac:dyDescent="0.3">
      <c r="B5" s="18">
        <v>45575</v>
      </c>
      <c r="C5" s="19" t="s">
        <v>13</v>
      </c>
      <c r="D5" s="5" t="s">
        <v>14</v>
      </c>
      <c r="E5" s="37"/>
      <c r="F5" s="16"/>
      <c r="G5" s="39">
        <v>26</v>
      </c>
      <c r="H5" s="6"/>
      <c r="I5" s="6"/>
      <c r="J5" s="20">
        <f t="shared" si="0"/>
        <v>26</v>
      </c>
    </row>
    <row r="6" spans="2:10" ht="14.55" customHeight="1" x14ac:dyDescent="0.3">
      <c r="B6" s="34" t="s">
        <v>15</v>
      </c>
      <c r="C6" s="35" t="s">
        <v>16</v>
      </c>
      <c r="D6" s="5" t="s">
        <v>17</v>
      </c>
      <c r="E6" s="6"/>
      <c r="F6" s="6">
        <v>147.35</v>
      </c>
      <c r="G6" s="40"/>
      <c r="H6" s="6">
        <v>98.18</v>
      </c>
      <c r="I6" s="6"/>
      <c r="J6" s="20">
        <f t="shared" si="0"/>
        <v>245.53</v>
      </c>
    </row>
    <row r="7" spans="2:10" ht="14.55" customHeight="1" x14ac:dyDescent="0.3">
      <c r="B7" s="34">
        <v>45582</v>
      </c>
      <c r="C7" s="35" t="s">
        <v>18</v>
      </c>
      <c r="D7" s="5" t="s">
        <v>19</v>
      </c>
      <c r="E7" s="6"/>
      <c r="F7" s="6">
        <v>106.5</v>
      </c>
      <c r="G7" s="38"/>
      <c r="H7" s="6">
        <v>218</v>
      </c>
      <c r="I7" s="6"/>
      <c r="J7" s="20">
        <f t="shared" si="0"/>
        <v>324.5</v>
      </c>
    </row>
    <row r="8" spans="2:10" x14ac:dyDescent="0.3">
      <c r="B8" s="34" t="s">
        <v>20</v>
      </c>
      <c r="C8" s="21" t="s">
        <v>21</v>
      </c>
      <c r="D8" s="5" t="s">
        <v>22</v>
      </c>
      <c r="E8" s="36">
        <v>6234.84</v>
      </c>
      <c r="F8" s="6">
        <v>39</v>
      </c>
      <c r="G8" s="38">
        <v>36.799999999999997</v>
      </c>
      <c r="H8" s="6"/>
      <c r="I8" s="6"/>
      <c r="J8" s="20">
        <f t="shared" si="0"/>
        <v>6310.64</v>
      </c>
    </row>
    <row r="9" spans="2:10" x14ac:dyDescent="0.3">
      <c r="B9" s="34">
        <v>45588</v>
      </c>
      <c r="C9" s="21" t="s">
        <v>23</v>
      </c>
      <c r="D9" s="5" t="s">
        <v>24</v>
      </c>
      <c r="E9" s="36"/>
      <c r="F9" s="6"/>
      <c r="G9" s="38"/>
      <c r="H9" s="6"/>
      <c r="I9" s="6">
        <v>397</v>
      </c>
      <c r="J9" s="20">
        <f t="shared" si="0"/>
        <v>397</v>
      </c>
    </row>
    <row r="10" spans="2:10" x14ac:dyDescent="0.3">
      <c r="B10" s="34">
        <v>45603</v>
      </c>
      <c r="C10" s="35" t="s">
        <v>25</v>
      </c>
      <c r="D10" s="5" t="s">
        <v>26</v>
      </c>
      <c r="E10" s="6"/>
      <c r="F10" s="6">
        <v>154.9</v>
      </c>
      <c r="G10" s="38"/>
      <c r="H10" s="6"/>
      <c r="I10" s="6"/>
      <c r="J10" s="20">
        <f t="shared" si="0"/>
        <v>154.9</v>
      </c>
    </row>
    <row r="11" spans="2:10" x14ac:dyDescent="0.3">
      <c r="B11" s="34">
        <v>45607</v>
      </c>
      <c r="C11" s="35" t="s">
        <v>18</v>
      </c>
      <c r="D11" s="5" t="s">
        <v>17</v>
      </c>
      <c r="E11" s="6"/>
      <c r="F11" s="6">
        <v>102.3</v>
      </c>
      <c r="G11" s="38"/>
      <c r="H11" s="6">
        <v>116.5</v>
      </c>
      <c r="I11" s="6"/>
      <c r="J11" s="20">
        <f>SUM(E11:H11)</f>
        <v>218.8</v>
      </c>
    </row>
    <row r="12" spans="2:10" x14ac:dyDescent="0.3">
      <c r="B12" s="34" t="s">
        <v>27</v>
      </c>
      <c r="C12" s="35" t="s">
        <v>28</v>
      </c>
      <c r="D12" s="5" t="s">
        <v>17</v>
      </c>
      <c r="E12" s="6"/>
      <c r="F12" s="6">
        <v>175.5</v>
      </c>
      <c r="G12" s="38"/>
      <c r="H12" s="6">
        <v>150.72</v>
      </c>
      <c r="I12" s="6"/>
      <c r="J12" s="20">
        <f>SUM(E12:H12)</f>
        <v>326.22000000000003</v>
      </c>
    </row>
    <row r="13" spans="2:10" x14ac:dyDescent="0.3">
      <c r="B13" s="34" t="s">
        <v>29</v>
      </c>
      <c r="C13" s="35" t="s">
        <v>30</v>
      </c>
      <c r="D13" s="5" t="s">
        <v>31</v>
      </c>
      <c r="E13" s="6"/>
      <c r="F13" s="6">
        <v>136.5</v>
      </c>
      <c r="G13" s="15"/>
      <c r="H13" s="6">
        <v>137</v>
      </c>
      <c r="I13" s="6"/>
      <c r="J13" s="20">
        <f>SUM(E13:I13)</f>
        <v>273.5</v>
      </c>
    </row>
    <row r="14" spans="2:10" x14ac:dyDescent="0.3">
      <c r="B14" s="34" t="s">
        <v>32</v>
      </c>
      <c r="C14" s="35" t="s">
        <v>33</v>
      </c>
      <c r="D14" s="5" t="s">
        <v>34</v>
      </c>
      <c r="E14" s="6"/>
      <c r="F14" s="6">
        <v>67</v>
      </c>
      <c r="G14" s="15"/>
      <c r="H14" s="6">
        <v>126.63</v>
      </c>
      <c r="I14" s="6"/>
      <c r="J14" s="20">
        <f>SUM(E14:I14)</f>
        <v>193.63</v>
      </c>
    </row>
    <row r="15" spans="2:10" x14ac:dyDescent="0.3">
      <c r="B15" s="4" t="s">
        <v>35</v>
      </c>
      <c r="C15" s="4"/>
      <c r="D15" s="4"/>
      <c r="E15" s="7">
        <f t="shared" ref="E15:J15" si="1">SUM(E4:E14)</f>
        <v>6234.84</v>
      </c>
      <c r="F15" s="7">
        <f t="shared" si="1"/>
        <v>929.05</v>
      </c>
      <c r="G15" s="7">
        <f t="shared" si="1"/>
        <v>62.8</v>
      </c>
      <c r="H15" s="7">
        <f t="shared" si="1"/>
        <v>855.76</v>
      </c>
      <c r="I15" s="7">
        <f t="shared" si="1"/>
        <v>397</v>
      </c>
      <c r="J15" s="7">
        <f t="shared" si="1"/>
        <v>8479.4499999999989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2B92-83B0-40B1-9413-02258025B231}">
  <dimension ref="A2:I13"/>
  <sheetViews>
    <sheetView zoomScale="90" zoomScaleNormal="90" workbookViewId="0">
      <selection activeCell="B16" sqref="B16"/>
    </sheetView>
  </sheetViews>
  <sheetFormatPr defaultRowHeight="14.4" x14ac:dyDescent="0.3"/>
  <cols>
    <col min="1" max="1" width="24.44140625" customWidth="1"/>
    <col min="2" max="2" width="65" bestFit="1" customWidth="1"/>
    <col min="3" max="3" width="46.77734375" customWidth="1"/>
    <col min="4" max="4" width="11.21875" customWidth="1"/>
    <col min="5" max="5" width="11" customWidth="1"/>
    <col min="6" max="6" width="10.77734375" customWidth="1"/>
    <col min="7" max="7" width="10.77734375" style="33" customWidth="1"/>
    <col min="8" max="8" width="12.44140625" customWidth="1"/>
    <col min="9" max="9" width="12.77734375" customWidth="1"/>
  </cols>
  <sheetData>
    <row r="2" spans="1:9" x14ac:dyDescent="0.3">
      <c r="A2" s="54"/>
      <c r="B2" s="58"/>
      <c r="C2" s="58"/>
      <c r="D2" s="58"/>
      <c r="E2" s="58"/>
      <c r="F2" s="58"/>
      <c r="G2" s="58"/>
      <c r="H2" s="58"/>
      <c r="I2" s="55"/>
    </row>
    <row r="3" spans="1:9" x14ac:dyDescent="0.3">
      <c r="A3" s="54" t="s">
        <v>53</v>
      </c>
      <c r="B3" s="55"/>
      <c r="C3" s="2"/>
      <c r="D3" s="2"/>
      <c r="E3" s="2"/>
      <c r="F3" s="2"/>
      <c r="G3" s="2"/>
      <c r="H3" s="2"/>
      <c r="I3" s="2"/>
    </row>
    <row r="4" spans="1:9" ht="57.6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x14ac:dyDescent="0.3">
      <c r="A5" s="3" t="s">
        <v>54</v>
      </c>
      <c r="B5" s="19" t="s">
        <v>13</v>
      </c>
      <c r="C5" s="5" t="s">
        <v>55</v>
      </c>
      <c r="D5" s="37"/>
      <c r="E5" s="39">
        <v>333.3</v>
      </c>
      <c r="F5" s="39"/>
      <c r="G5" s="6">
        <v>268.95</v>
      </c>
      <c r="H5" s="6"/>
      <c r="I5" s="20">
        <f>SUM(D5:H5)</f>
        <v>602.25</v>
      </c>
    </row>
    <row r="6" spans="1:9" x14ac:dyDescent="0.3">
      <c r="A6" s="3" t="s">
        <v>50</v>
      </c>
      <c r="B6" s="19" t="s">
        <v>13</v>
      </c>
      <c r="C6" s="5" t="s">
        <v>58</v>
      </c>
      <c r="D6" s="37"/>
      <c r="E6" s="39">
        <v>340.2</v>
      </c>
      <c r="F6" s="39"/>
      <c r="G6" s="6">
        <v>1251.42</v>
      </c>
      <c r="H6" s="6"/>
      <c r="I6" s="20">
        <f>SUM(D6:H6)</f>
        <v>1591.6200000000001</v>
      </c>
    </row>
    <row r="7" spans="1:9" x14ac:dyDescent="0.3">
      <c r="A7" s="3" t="s">
        <v>51</v>
      </c>
      <c r="B7" s="19" t="s">
        <v>13</v>
      </c>
      <c r="C7" s="5" t="s">
        <v>56</v>
      </c>
      <c r="D7" s="36"/>
      <c r="E7" s="6">
        <v>280.39999999999998</v>
      </c>
      <c r="F7" s="38"/>
      <c r="G7" s="6">
        <v>662.48</v>
      </c>
      <c r="H7" s="6"/>
      <c r="I7" s="20">
        <f t="shared" ref="I7:I8" si="0">SUM(D7:H7)</f>
        <v>942.88</v>
      </c>
    </row>
    <row r="8" spans="1:9" x14ac:dyDescent="0.3">
      <c r="A8" s="3" t="s">
        <v>52</v>
      </c>
      <c r="B8" s="19" t="s">
        <v>13</v>
      </c>
      <c r="C8" s="5" t="s">
        <v>57</v>
      </c>
      <c r="D8" s="6"/>
      <c r="E8" s="6">
        <v>352.4</v>
      </c>
      <c r="F8" s="39"/>
      <c r="G8" s="6">
        <v>516.04</v>
      </c>
      <c r="H8" s="6"/>
      <c r="I8" s="20">
        <f t="shared" si="0"/>
        <v>868.43999999999994</v>
      </c>
    </row>
    <row r="9" spans="1:9" x14ac:dyDescent="0.3">
      <c r="A9" s="4" t="s">
        <v>35</v>
      </c>
      <c r="B9" s="4"/>
      <c r="C9" s="4"/>
      <c r="D9" s="7">
        <f>SUM(D6:D8)</f>
        <v>0</v>
      </c>
      <c r="E9" s="7">
        <f>SUM(E5:E8)</f>
        <v>1306.3</v>
      </c>
      <c r="F9" s="7">
        <f t="shared" ref="F9:H9" si="1">SUM(F5:F8)</f>
        <v>0</v>
      </c>
      <c r="G9" s="7">
        <f t="shared" si="1"/>
        <v>2698.8900000000003</v>
      </c>
      <c r="H9" s="7">
        <f t="shared" si="1"/>
        <v>0</v>
      </c>
      <c r="I9" s="7">
        <f>SUM(I5:I8)</f>
        <v>4005.19</v>
      </c>
    </row>
    <row r="10" spans="1:9" x14ac:dyDescent="0.3">
      <c r="A10" s="46"/>
      <c r="B10" s="47"/>
      <c r="C10" s="48"/>
      <c r="D10" s="49"/>
      <c r="E10" s="49"/>
      <c r="F10" s="49"/>
      <c r="G10" s="49"/>
      <c r="H10" s="50"/>
      <c r="I10" s="51"/>
    </row>
    <row r="11" spans="1:9" x14ac:dyDescent="0.3">
      <c r="A11" s="46"/>
      <c r="B11" s="47"/>
      <c r="C11" s="48"/>
      <c r="D11" s="49"/>
      <c r="E11" s="49"/>
      <c r="F11" s="49"/>
      <c r="G11" s="49"/>
      <c r="H11" s="50"/>
      <c r="I11" s="51"/>
    </row>
    <row r="12" spans="1:9" x14ac:dyDescent="0.3">
      <c r="A12" s="52"/>
      <c r="B12" s="33"/>
      <c r="C12" s="53"/>
      <c r="D12" s="50"/>
      <c r="E12" s="50"/>
      <c r="F12" s="50"/>
      <c r="G12" s="50"/>
      <c r="H12" s="50"/>
      <c r="I12" s="51"/>
    </row>
    <row r="13" spans="1:9" x14ac:dyDescent="0.3">
      <c r="A13" s="33"/>
      <c r="B13" s="33"/>
      <c r="C13" s="33"/>
      <c r="D13" s="50"/>
      <c r="E13" s="50"/>
      <c r="F13" s="50"/>
      <c r="G13" s="50"/>
      <c r="H13" s="50"/>
      <c r="I13" s="50"/>
    </row>
  </sheetData>
  <mergeCells count="2">
    <mergeCell ref="A2:I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AD4C-5755-4E65-8E6F-E98727F8E94F}">
  <dimension ref="B2:J5"/>
  <sheetViews>
    <sheetView zoomScale="90" zoomScaleNormal="90" workbookViewId="0">
      <selection activeCell="B10" sqref="B10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36</v>
      </c>
      <c r="C2" s="55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38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  <c r="H4" s="2" t="s">
        <v>38</v>
      </c>
      <c r="I4" s="2" t="s">
        <v>38</v>
      </c>
      <c r="J4" s="2" t="s">
        <v>38</v>
      </c>
    </row>
    <row r="5" spans="2:10" x14ac:dyDescent="0.3">
      <c r="B5" s="4" t="s">
        <v>35</v>
      </c>
      <c r="C5" s="4"/>
      <c r="D5" s="4"/>
      <c r="E5" s="22">
        <f>SUM(E4)</f>
        <v>0</v>
      </c>
      <c r="F5" s="22">
        <f t="shared" ref="F5:I5" si="0">SUM(F4)</f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>SUM(J4:J4)</f>
        <v>0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1099-5D44-4D95-BAC5-90C6484756F6}">
  <dimension ref="B2:J6"/>
  <sheetViews>
    <sheetView zoomScale="90" zoomScaleNormal="90" workbookViewId="0">
      <selection activeCell="F11" sqref="F11"/>
    </sheetView>
  </sheetViews>
  <sheetFormatPr defaultRowHeight="14.4" x14ac:dyDescent="0.3"/>
  <cols>
    <col min="1" max="1" width="6.77734375" customWidth="1"/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39</v>
      </c>
      <c r="C2" s="55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3">
        <v>45582</v>
      </c>
      <c r="C4" s="24" t="s">
        <v>40</v>
      </c>
      <c r="D4" s="24" t="s">
        <v>41</v>
      </c>
      <c r="E4" s="14"/>
      <c r="F4" s="9">
        <v>18.8</v>
      </c>
      <c r="G4" s="32">
        <v>3.9</v>
      </c>
      <c r="H4" s="14"/>
      <c r="I4" s="9"/>
      <c r="J4" s="10">
        <f>SUM(E4:I4)</f>
        <v>22.7</v>
      </c>
    </row>
    <row r="5" spans="2:10" x14ac:dyDescent="0.3">
      <c r="B5" s="25">
        <v>45600</v>
      </c>
      <c r="C5" s="26" t="s">
        <v>40</v>
      </c>
      <c r="D5" s="26" t="s">
        <v>42</v>
      </c>
      <c r="E5" s="14"/>
      <c r="F5" s="9">
        <v>25.9</v>
      </c>
      <c r="G5" s="32">
        <v>3.9</v>
      </c>
      <c r="H5" s="14"/>
      <c r="I5" s="9"/>
      <c r="J5" s="10">
        <f t="shared" ref="J5" si="0">SUM(E5:I5)</f>
        <v>29.799999999999997</v>
      </c>
    </row>
    <row r="6" spans="2:10" x14ac:dyDescent="0.3">
      <c r="B6" s="4" t="s">
        <v>35</v>
      </c>
      <c r="C6" s="4"/>
      <c r="D6" s="4"/>
      <c r="E6" s="22">
        <f t="shared" ref="E6:J6" si="1">SUM(E4:E5)</f>
        <v>0</v>
      </c>
      <c r="F6" s="22">
        <f t="shared" si="1"/>
        <v>44.7</v>
      </c>
      <c r="G6" s="22">
        <f t="shared" si="1"/>
        <v>7.8</v>
      </c>
      <c r="H6" s="22">
        <f t="shared" si="1"/>
        <v>0</v>
      </c>
      <c r="I6" s="22">
        <f t="shared" si="1"/>
        <v>0</v>
      </c>
      <c r="J6" s="22">
        <f t="shared" si="1"/>
        <v>52.5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0302-7266-4D2E-A48F-D45A91D4D94A}">
  <dimension ref="B2:J5"/>
  <sheetViews>
    <sheetView zoomScale="90" zoomScaleNormal="90" workbookViewId="0">
      <selection activeCell="B2" sqref="B2:J5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43</v>
      </c>
      <c r="C2" s="55"/>
      <c r="D2" s="2"/>
      <c r="E2" s="2"/>
      <c r="F2" s="2"/>
      <c r="G2" s="2"/>
      <c r="H2" s="2"/>
      <c r="I2" s="2"/>
      <c r="J2" s="2"/>
    </row>
    <row r="3" spans="2:10" ht="43.8" customHeight="1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38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  <c r="H4" s="2" t="s">
        <v>38</v>
      </c>
      <c r="I4" s="2" t="s">
        <v>38</v>
      </c>
      <c r="J4" s="2" t="s">
        <v>38</v>
      </c>
    </row>
    <row r="5" spans="2:10" x14ac:dyDescent="0.3">
      <c r="B5" s="4" t="s">
        <v>35</v>
      </c>
      <c r="C5" s="4"/>
      <c r="D5" s="4"/>
      <c r="E5" s="22">
        <f>SUM(E4)</f>
        <v>0</v>
      </c>
      <c r="F5" s="22">
        <f t="shared" ref="F5:I5" si="0">SUM(F4)</f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>SUM(J4:J4)</f>
        <v>0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48F4-EF41-408A-837C-4E9AD6676400}">
  <dimension ref="B2:J5"/>
  <sheetViews>
    <sheetView zoomScale="90" zoomScaleNormal="90" workbookViewId="0">
      <selection activeCell="C16" sqref="C16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44</v>
      </c>
      <c r="C2" s="55"/>
      <c r="D2" s="2"/>
      <c r="E2" s="2"/>
      <c r="F2" s="2"/>
      <c r="G2" s="2"/>
      <c r="H2" s="2"/>
      <c r="I2" s="2"/>
      <c r="J2" s="2"/>
    </row>
    <row r="3" spans="2:10" ht="43.8" customHeight="1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38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  <c r="H4" s="2" t="s">
        <v>38</v>
      </c>
      <c r="I4" s="2" t="s">
        <v>38</v>
      </c>
      <c r="J4" s="2" t="s">
        <v>38</v>
      </c>
    </row>
    <row r="5" spans="2:10" x14ac:dyDescent="0.3">
      <c r="B5" s="4" t="s">
        <v>35</v>
      </c>
      <c r="C5" s="4"/>
      <c r="D5" s="4"/>
      <c r="E5" s="22">
        <f>SUM(E4)</f>
        <v>0</v>
      </c>
      <c r="F5" s="22">
        <f t="shared" ref="F5:I5" si="0">SUM(F4)</f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22">
        <f>SUM(J4:J4)</f>
        <v>0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9036-F7BD-4CB8-B319-60CED4577386}">
  <dimension ref="B2:J9"/>
  <sheetViews>
    <sheetView zoomScale="90" zoomScaleNormal="90" workbookViewId="0">
      <selection activeCell="C17" sqref="C17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45</v>
      </c>
      <c r="C2" s="55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7">
        <v>45574</v>
      </c>
      <c r="C4" s="21" t="s">
        <v>13</v>
      </c>
      <c r="D4" s="2" t="s">
        <v>46</v>
      </c>
      <c r="E4" s="5"/>
      <c r="F4" s="20">
        <v>76.2</v>
      </c>
      <c r="G4" s="5"/>
      <c r="H4" s="5"/>
      <c r="I4" s="5"/>
      <c r="J4" s="10">
        <f>SUM(E4:I4)</f>
        <v>76.2</v>
      </c>
    </row>
    <row r="5" spans="2:10" x14ac:dyDescent="0.3">
      <c r="B5" s="27">
        <v>45576</v>
      </c>
      <c r="C5" s="28" t="s">
        <v>13</v>
      </c>
      <c r="D5" s="2" t="s">
        <v>46</v>
      </c>
      <c r="E5" s="5"/>
      <c r="F5" s="20">
        <v>76.2</v>
      </c>
      <c r="G5" s="20">
        <v>10</v>
      </c>
      <c r="H5" s="5"/>
      <c r="I5" s="5"/>
      <c r="J5" s="10">
        <f t="shared" ref="J5:J8" si="0">SUM(E5:I5)</f>
        <v>86.2</v>
      </c>
    </row>
    <row r="6" spans="2:10" x14ac:dyDescent="0.3">
      <c r="B6" s="27">
        <v>45582</v>
      </c>
      <c r="C6" s="12" t="s">
        <v>13</v>
      </c>
      <c r="D6" s="2" t="s">
        <v>47</v>
      </c>
      <c r="E6" s="5"/>
      <c r="F6" s="20">
        <v>76.2</v>
      </c>
      <c r="G6" s="5"/>
      <c r="H6" s="5"/>
      <c r="I6" s="5"/>
      <c r="J6" s="10">
        <f t="shared" si="0"/>
        <v>76.2</v>
      </c>
    </row>
    <row r="7" spans="2:10" x14ac:dyDescent="0.3">
      <c r="B7" s="11">
        <v>45588</v>
      </c>
      <c r="C7" s="29" t="s">
        <v>13</v>
      </c>
      <c r="D7" s="2" t="s">
        <v>48</v>
      </c>
      <c r="E7" s="30"/>
      <c r="F7" s="8">
        <v>76.2</v>
      </c>
      <c r="G7" s="8"/>
      <c r="H7" s="8"/>
      <c r="I7" s="8"/>
      <c r="J7" s="10">
        <f t="shared" si="0"/>
        <v>76.2</v>
      </c>
    </row>
    <row r="8" spans="2:10" x14ac:dyDescent="0.3">
      <c r="B8" s="3">
        <v>45628</v>
      </c>
      <c r="C8" s="12" t="s">
        <v>13</v>
      </c>
      <c r="D8" s="5" t="s">
        <v>42</v>
      </c>
      <c r="E8" s="30"/>
      <c r="F8" s="8">
        <v>76.2</v>
      </c>
      <c r="G8" s="8"/>
      <c r="H8" s="8"/>
      <c r="I8" s="8"/>
      <c r="J8" s="10">
        <f t="shared" si="0"/>
        <v>76.2</v>
      </c>
    </row>
    <row r="9" spans="2:10" x14ac:dyDescent="0.3">
      <c r="B9" s="13" t="s">
        <v>35</v>
      </c>
      <c r="C9" s="4"/>
      <c r="D9" s="4"/>
      <c r="E9" s="31">
        <f t="shared" ref="E9:J9" si="1">SUM(E4:E8)</f>
        <v>0</v>
      </c>
      <c r="F9" s="31">
        <f t="shared" si="1"/>
        <v>381</v>
      </c>
      <c r="G9" s="31">
        <f t="shared" si="1"/>
        <v>10</v>
      </c>
      <c r="H9" s="31">
        <f t="shared" si="1"/>
        <v>0</v>
      </c>
      <c r="I9" s="31">
        <f t="shared" si="1"/>
        <v>0</v>
      </c>
      <c r="J9" s="31">
        <f t="shared" si="1"/>
        <v>391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BC9C-4DD1-41AB-B2C0-13116C524947}">
  <dimension ref="B2:J5"/>
  <sheetViews>
    <sheetView zoomScale="90" zoomScaleNormal="90" workbookViewId="0">
      <selection activeCell="D4" sqref="D4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4" t="s">
        <v>49</v>
      </c>
      <c r="C2" s="55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37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38</v>
      </c>
      <c r="C4" s="2" t="s">
        <v>38</v>
      </c>
      <c r="D4" s="2" t="s">
        <v>38</v>
      </c>
      <c r="E4" s="2" t="s">
        <v>38</v>
      </c>
      <c r="F4" s="2" t="s">
        <v>38</v>
      </c>
      <c r="G4" s="2" t="s">
        <v>38</v>
      </c>
      <c r="H4" s="2" t="s">
        <v>38</v>
      </c>
      <c r="I4" s="2" t="s">
        <v>38</v>
      </c>
      <c r="J4" s="2" t="s">
        <v>38</v>
      </c>
    </row>
    <row r="5" spans="2:10" x14ac:dyDescent="0.3">
      <c r="B5" s="4" t="s">
        <v>35</v>
      </c>
      <c r="C5" s="4"/>
      <c r="D5" s="4"/>
      <c r="E5" s="22">
        <f t="shared" ref="E5:J5" si="0">SUM(E4:E4)</f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  <c r="J5" s="31">
        <f t="shared" si="0"/>
        <v>0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43453d-9856-4ca6-b07b-9aadb6d1c1df">
      <Terms xmlns="http://schemas.microsoft.com/office/infopath/2007/PartnerControls"/>
    </lcf76f155ced4ddcb4097134ff3c332f>
    <TaxCatchAll xmlns="a43215ff-c426-4344-a17d-812f230b5b3d" xsi:nil="true"/>
    <SharedWithUsers xmlns="58e56de7-d765-41bf-a51b-8eb4af79e677">
      <UserInfo>
        <DisplayName>Harvey Palmer</DisplayName>
        <AccountId>29</AccountId>
        <AccountType/>
      </UserInfo>
      <UserInfo>
        <DisplayName>John Phipps</DisplayName>
        <AccountId>13</AccountId>
        <AccountType/>
      </UserInfo>
      <UserInfo>
        <DisplayName>Rachel Watters</DisplayName>
        <AccountId>360</AccountId>
        <AccountType/>
      </UserInfo>
      <UserInfo>
        <DisplayName>Syed Ali</DisplayName>
        <AccountId>957</AccountId>
        <AccountType/>
      </UserInfo>
      <UserInfo>
        <DisplayName>Greg Jones</DisplayName>
        <AccountId>23</AccountId>
        <AccountType/>
      </UserInfo>
      <UserInfo>
        <DisplayName>Stephanie Bradshaw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042E2E1CD034A92E4883ADE185AC2" ma:contentTypeVersion="18" ma:contentTypeDescription="Create a new document." ma:contentTypeScope="" ma:versionID="f6649edec432dccd3ff32ba56e5b3e84">
  <xsd:schema xmlns:xsd="http://www.w3.org/2001/XMLSchema" xmlns:xs="http://www.w3.org/2001/XMLSchema" xmlns:p="http://schemas.microsoft.com/office/2006/metadata/properties" xmlns:ns2="e743453d-9856-4ca6-b07b-9aadb6d1c1df" xmlns:ns3="58e56de7-d765-41bf-a51b-8eb4af79e677" xmlns:ns4="a43215ff-c426-4344-a17d-812f230b5b3d" targetNamespace="http://schemas.microsoft.com/office/2006/metadata/properties" ma:root="true" ma:fieldsID="7c26ac38955ce298b97d12b78d2753c2" ns2:_="" ns3:_="" ns4:_="">
    <xsd:import namespace="e743453d-9856-4ca6-b07b-9aadb6d1c1df"/>
    <xsd:import namespace="58e56de7-d765-41bf-a51b-8eb4af79e677"/>
    <xsd:import namespace="a43215ff-c426-4344-a17d-812f230b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453d-9856-4ca6-b07b-9aadb6d1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7e7db1-3130-40c4-aff4-df0812437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56de7-d765-41bf-a51b-8eb4af79e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15ff-c426-4344-a17d-812f230b5b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36b4164-3130-4940-94e9-e9f07f4ea2f8}" ma:internalName="TaxCatchAll" ma:showField="CatchAllData" ma:web="58e56de7-d765-41bf-a51b-8eb4af79e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D2C12-8865-4B31-8FEA-5A9142F65860}">
  <ds:schemaRefs>
    <ds:schemaRef ds:uri="http://schemas.microsoft.com/office/2006/metadata/properties"/>
    <ds:schemaRef ds:uri="http://schemas.microsoft.com/office/infopath/2007/PartnerControls"/>
    <ds:schemaRef ds:uri="e743453d-9856-4ca6-b07b-9aadb6d1c1df"/>
    <ds:schemaRef ds:uri="a43215ff-c426-4344-a17d-812f230b5b3d"/>
    <ds:schemaRef ds:uri="58e56de7-d765-41bf-a51b-8eb4af79e677"/>
  </ds:schemaRefs>
</ds:datastoreItem>
</file>

<file path=customXml/itemProps2.xml><?xml version="1.0" encoding="utf-8"?>
<ds:datastoreItem xmlns:ds="http://schemas.openxmlformats.org/officeDocument/2006/customXml" ds:itemID="{C440407C-EEAB-4287-B625-273940C9E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3453d-9856-4ca6-b07b-9aadb6d1c1df"/>
    <ds:schemaRef ds:uri="58e56de7-d765-41bf-a51b-8eb4af79e677"/>
    <ds:schemaRef ds:uri="a43215ff-c426-4344-a17d-812f230b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8AA934-072E-4E6B-B710-242E9DE85D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Q3 Oct-Dec 24-25</vt:lpstr>
      <vt:lpstr>Stephen Parkinson</vt:lpstr>
      <vt:lpstr>Julie Lennard</vt:lpstr>
      <vt:lpstr>Monica Burch</vt:lpstr>
      <vt:lpstr>Simon Jefferys</vt:lpstr>
      <vt:lpstr>Michael Dunn</vt:lpstr>
      <vt:lpstr>Deborah Harris-Ugbomah</vt:lpstr>
      <vt:lpstr>Subo Shanmuganathan</vt:lpstr>
      <vt:lpstr>Kathryn Stone</vt:lpstr>
      <vt:lpstr>Peter Kane</vt:lpstr>
      <vt:lpstr>'Q3 Oct-Dec 24-25'!Print_Area</vt:lpstr>
    </vt:vector>
  </TitlesOfParts>
  <Manager/>
  <Company>Crown Prosecution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Burton Pierce</dc:creator>
  <cp:keywords/>
  <dc:description/>
  <cp:lastModifiedBy>Ben Harding</cp:lastModifiedBy>
  <cp:revision/>
  <cp:lastPrinted>2025-10-13T09:58:52Z</cp:lastPrinted>
  <dcterms:created xsi:type="dcterms:W3CDTF">2018-06-25T12:43:06Z</dcterms:created>
  <dcterms:modified xsi:type="dcterms:W3CDTF">2025-10-13T09:58:53Z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0x010100CCA042E2E1CD034A92E4883ADE185AC2</vt:lpwstr>
  </property>
  <property fmtid="{D5CDD505-2E9C-101B-9397-08002B2CF9AE}" pid="3" name="MediaServiceImageTags">
    <vt:lpwstr/>
  </property>
</Properties>
</file>