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govuk-my.sharepoint.com/personal/ben_harding_cps_gov_uk/Documents/Documents/Website uploads/Publications/Governance/Board expenses/"/>
    </mc:Choice>
  </mc:AlternateContent>
  <xr:revisionPtr revIDLastSave="99" documentId="8_{E1E94250-FE25-43D2-AC60-AAE3F814E7E4}" xr6:coauthVersionLast="47" xr6:coauthVersionMax="47" xr10:uidLastSave="{2751B238-7247-4E3B-8BEE-FF82B4DB21A8}"/>
  <bookViews>
    <workbookView xWindow="-108" yWindow="-108" windowWidth="23256" windowHeight="12576" tabRatio="933" xr2:uid="{00000000-000D-0000-FFFF-FFFF00000000}"/>
  </bookViews>
  <sheets>
    <sheet name="Q3 Oct - Dec 2022" sheetId="8" r:id="rId1"/>
    <sheet name="Max Hill" sheetId="9" r:id="rId2"/>
    <sheet name="Rebecca Lawrence" sheetId="10" r:id="rId3"/>
    <sheet name="Sue Hemming" sheetId="17" r:id="rId4"/>
    <sheet name="Monica Burch" sheetId="11" r:id="rId5"/>
    <sheet name="Mark Hammond" sheetId="12" r:id="rId6"/>
    <sheet name="Simon Jefferys" sheetId="13" r:id="rId7"/>
    <sheet name="Michael Dunn" sheetId="15" r:id="rId8"/>
    <sheet name="Deborah Harris-Ugbomah" sheetId="16" r:id="rId9"/>
    <sheet name="Subo Shanmuganathan" sheetId="14" r:id="rId10"/>
    <sheet name="Kathryn Stone" sheetId="18" r:id="rId11"/>
  </sheets>
  <definedNames>
    <definedName name="_xlnm._FilterDatabase" localSheetId="0" hidden="1">'Q3 Oct - Dec 2022'!$B$3:$J$3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I5" i="10"/>
  <c r="E5" i="10"/>
  <c r="F5" i="10"/>
  <c r="H6" i="17"/>
  <c r="I6" i="17"/>
  <c r="E6" i="17"/>
  <c r="F6" i="17"/>
  <c r="E7" i="12"/>
  <c r="G7" i="12"/>
  <c r="H7" i="12"/>
  <c r="I7" i="12"/>
  <c r="G7" i="14"/>
  <c r="H7" i="14"/>
  <c r="I7" i="14"/>
  <c r="E7" i="14"/>
  <c r="E8" i="13"/>
  <c r="E12" i="9"/>
  <c r="F23" i="8"/>
  <c r="G23" i="8"/>
  <c r="H23" i="8"/>
  <c r="E12" i="8"/>
  <c r="E23" i="8"/>
  <c r="E17" i="8"/>
  <c r="F17" i="8"/>
  <c r="H17" i="8"/>
  <c r="I17" i="8"/>
  <c r="I23" i="8"/>
  <c r="E60" i="8"/>
  <c r="H60" i="8"/>
  <c r="I60" i="8"/>
  <c r="E43" i="8"/>
  <c r="E35" i="8"/>
  <c r="G35" i="8"/>
  <c r="H35" i="8"/>
  <c r="I35" i="8"/>
  <c r="G43" i="8"/>
  <c r="H43" i="8"/>
  <c r="I43" i="8"/>
  <c r="J5" i="18"/>
  <c r="I5" i="18"/>
  <c r="H5" i="18"/>
  <c r="G5" i="18"/>
  <c r="F5" i="18"/>
  <c r="E5" i="18"/>
  <c r="F7" i="14"/>
  <c r="J6" i="14"/>
  <c r="J5" i="14"/>
  <c r="J4" i="14"/>
  <c r="J7" i="14" s="1"/>
  <c r="G60" i="8"/>
  <c r="J5" i="16"/>
  <c r="I5" i="16"/>
  <c r="H5" i="16"/>
  <c r="G5" i="16"/>
  <c r="F5" i="16"/>
  <c r="E5" i="16"/>
  <c r="J5" i="15"/>
  <c r="I5" i="15"/>
  <c r="H5" i="15"/>
  <c r="G5" i="15"/>
  <c r="F5" i="15"/>
  <c r="E5" i="15"/>
  <c r="I8" i="13"/>
  <c r="H8" i="13"/>
  <c r="G8" i="13"/>
  <c r="F8" i="13"/>
  <c r="J7" i="13"/>
  <c r="J6" i="13"/>
  <c r="J5" i="13"/>
  <c r="J4" i="13"/>
  <c r="J8" i="13" s="1"/>
  <c r="F7" i="12"/>
  <c r="J6" i="12"/>
  <c r="J5" i="12"/>
  <c r="J4" i="12"/>
  <c r="J7" i="12" s="1"/>
  <c r="G6" i="17"/>
  <c r="J5" i="17"/>
  <c r="J4" i="17"/>
  <c r="J6" i="17" s="1"/>
  <c r="G5" i="10"/>
  <c r="I12" i="9"/>
  <c r="H12" i="9"/>
  <c r="G12" i="9"/>
  <c r="F12" i="9"/>
  <c r="J11" i="9"/>
  <c r="J10" i="9"/>
  <c r="J9" i="9"/>
  <c r="J8" i="9"/>
  <c r="J7" i="9"/>
  <c r="J6" i="9"/>
  <c r="J5" i="9"/>
  <c r="J4" i="9"/>
  <c r="J12" i="9" s="1"/>
  <c r="J5" i="11"/>
  <c r="I5" i="11"/>
  <c r="H5" i="11"/>
  <c r="G5" i="11"/>
  <c r="F5" i="11"/>
  <c r="E5" i="11"/>
  <c r="J5" i="10" l="1"/>
  <c r="J33" i="8"/>
  <c r="J34" i="8"/>
  <c r="J32" i="8"/>
  <c r="J22" i="8"/>
  <c r="J21" i="8"/>
  <c r="J5" i="8"/>
  <c r="J6" i="8"/>
  <c r="J7" i="8"/>
  <c r="J8" i="8"/>
  <c r="J9" i="8"/>
  <c r="J10" i="8"/>
  <c r="J11" i="8"/>
  <c r="J4" i="8"/>
  <c r="I12" i="8"/>
  <c r="H12" i="8"/>
  <c r="G12" i="8"/>
  <c r="F12" i="8"/>
  <c r="J40" i="8"/>
  <c r="J41" i="8"/>
  <c r="J42" i="8"/>
  <c r="F43" i="8"/>
  <c r="J39" i="8"/>
  <c r="F35" i="8"/>
  <c r="F60" i="8"/>
  <c r="J57" i="8"/>
  <c r="J59" i="8"/>
  <c r="J58" i="8"/>
  <c r="J65" i="8"/>
  <c r="I65" i="8"/>
  <c r="H65" i="8"/>
  <c r="G65" i="8"/>
  <c r="F65" i="8"/>
  <c r="E65" i="8"/>
  <c r="G17" i="8"/>
  <c r="J53" i="8"/>
  <c r="I53" i="8"/>
  <c r="H53" i="8"/>
  <c r="G53" i="8"/>
  <c r="F53" i="8"/>
  <c r="E53" i="8"/>
  <c r="J48" i="8"/>
  <c r="I48" i="8"/>
  <c r="H48" i="8"/>
  <c r="G48" i="8"/>
  <c r="F48" i="8"/>
  <c r="E48" i="8"/>
  <c r="J28" i="8"/>
  <c r="I28" i="8"/>
  <c r="H28" i="8"/>
  <c r="G28" i="8"/>
  <c r="F28" i="8"/>
  <c r="E28" i="8"/>
  <c r="J35" i="8" l="1"/>
  <c r="J12" i="8"/>
  <c r="J43" i="8"/>
  <c r="J60" i="8"/>
  <c r="J23" i="8"/>
  <c r="J17" i="8"/>
</calcChain>
</file>

<file path=xl/sharedStrings.xml><?xml version="1.0" encoding="utf-8"?>
<sst xmlns="http://schemas.openxmlformats.org/spreadsheetml/2006/main" count="390" uniqueCount="55">
  <si>
    <t>Max Hill - Director of Public Prosecutions Q3 Oct - Dec 2022</t>
  </si>
  <si>
    <t>Dates</t>
  </si>
  <si>
    <t xml:space="preserve">Destination 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</si>
  <si>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</si>
  <si>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</si>
  <si>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</si>
  <si>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</si>
  <si>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</si>
  <si>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</si>
  <si>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</si>
  <si>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16/10/2022 - 19/10/2022</t>
  </si>
  <si>
    <t>Madrid, Spain</t>
  </si>
  <si>
    <t>Liaison Prosecutor Visit</t>
  </si>
  <si>
    <t>Exeter</t>
  </si>
  <si>
    <t>Area Visit</t>
  </si>
  <si>
    <t>13/11/2022 - 16/11/2022</t>
  </si>
  <si>
    <t>Athens, Greece</t>
  </si>
  <si>
    <t>16/11/2022 - 18/11/2022</t>
  </si>
  <si>
    <t>Sofia, Bulgaria</t>
  </si>
  <si>
    <t>Hatfield</t>
  </si>
  <si>
    <t>24/11/2022</t>
  </si>
  <si>
    <t>Deliver Speech - University of Hertfordshire Law School</t>
  </si>
  <si>
    <t>SPA Event</t>
  </si>
  <si>
    <t>28/11/2022 - 29/11/2022</t>
  </si>
  <si>
    <t>Paris, France</t>
  </si>
  <si>
    <t>UK-France Judicial and Law Enforcement Cooperation Conference</t>
  </si>
  <si>
    <t>12/12/2022 - 13/12/2022</t>
  </si>
  <si>
    <t>Canterbury</t>
  </si>
  <si>
    <t>Total</t>
  </si>
  <si>
    <t>Rebecca Lawrence - Chief Executive Q3 Oct - Dec 2022</t>
  </si>
  <si>
    <t>Destination</t>
  </si>
  <si>
    <t>14/10/2022</t>
  </si>
  <si>
    <t>Heathrow</t>
  </si>
  <si>
    <t>Civil Service Leadership Group Event</t>
  </si>
  <si>
    <t>Sue Hemming - Interim Chief Executive Q3 Oct - Dec 2022</t>
  </si>
  <si>
    <t>Manchester</t>
  </si>
  <si>
    <t>National Police Chiefs' Council Conference</t>
  </si>
  <si>
    <t>Belfast</t>
  </si>
  <si>
    <t>Meeting with Northern Ireland PPS</t>
  </si>
  <si>
    <t>Monica Burch - Non Executive Director Q3 Oct - Dec 2022</t>
  </si>
  <si>
    <t>Nil Return</t>
  </si>
  <si>
    <t>Mark Hammond - Non Executive Director  Q3 Oct - Dec 2022</t>
  </si>
  <si>
    <t xml:space="preserve">London </t>
  </si>
  <si>
    <t>Audit and Risk Assurance Committee</t>
  </si>
  <si>
    <t xml:space="preserve"> CPS Board</t>
  </si>
  <si>
    <t>CPS Board</t>
  </si>
  <si>
    <t>Simon Jefferys - Non Executive Director  Q3 Oct - Dec 2022</t>
  </si>
  <si>
    <t>Joint EG/CPS Board</t>
  </si>
  <si>
    <t>Michael Dunn - Non Executive Director  Q3 Oct - Dec 2022</t>
  </si>
  <si>
    <t>Deborah Harris-Ugbomah - Non Executive Director  Q3 Oct - Dec 2022</t>
  </si>
  <si>
    <t>Subo Shanmuganathan - Non Executive Director  Q3 Oct - Dec 2022</t>
  </si>
  <si>
    <t xml:space="preserve">CPS Board </t>
  </si>
  <si>
    <t>Equalities Meeting</t>
  </si>
  <si>
    <t>Northolt</t>
  </si>
  <si>
    <t>Kathryn Stone - Non Executive Director  Q3 Oct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</si>
</sst>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44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65"/>
  <sheetViews>
    <sheetView tabSelected="1" zoomScale="90" zoomScaleNormal="90" workbookViewId="0">
      <selection activeCell="C7" sqref="C7"/>
    </sheetView>
  </sheetViews>
  <sheetFormatPr defaultRowHeight="14.4" x14ac:dyDescent="0.3"/>
  <cols>
    <col min="1" max="1" width="3.5546875" customWidth="1"/>
    <col min="2" max="2" width="36.44140625" customWidth="1"/>
    <col min="3" max="3" width="40" customWidth="1"/>
    <col min="4" max="4" width="72.5546875" customWidth="1"/>
    <col min="5" max="5" width="11.21875" customWidth="1"/>
    <col min="6" max="6" width="11" customWidth="1"/>
    <col min="7" max="7" width="10.77734375" customWidth="1"/>
    <col min="8" max="8" width="11.6640625" customWidth="1"/>
    <col min="9" max="9" width="15.77734375" customWidth="1"/>
    <col min="10" max="10" width="12.77734375" customWidth="1"/>
  </cols>
  <sheetData>
    <row r="2" spans="2:11" x14ac:dyDescent="0.3">
      <c r="B2" s="25" t="s">
        <v>0</v>
      </c>
      <c r="C2" s="26"/>
      <c r="D2" s="2"/>
      <c r="E2" s="2"/>
      <c r="F2" s="2"/>
      <c r="G2" s="2"/>
      <c r="H2" s="2"/>
      <c r="I2" s="2"/>
      <c r="J2" s="2"/>
    </row>
    <row r="3" spans="2:11" ht="43.35" customHeight="1" x14ac:dyDescent="0.3">
      <c r="B3" s="16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1" ht="17.25" customHeight="1" x14ac:dyDescent="0.3">
      <c r="B4" s="20" t="s">
        <v>10</v>
      </c>
      <c r="C4" s="2" t="s">
        <v>11</v>
      </c>
      <c r="D4" s="2" t="s">
        <v>12</v>
      </c>
      <c r="E4" s="6">
        <v>359.67</v>
      </c>
      <c r="F4" s="6">
        <v>37</v>
      </c>
      <c r="G4" s="6">
        <v>32.78</v>
      </c>
      <c r="H4" s="6">
        <v>716.52</v>
      </c>
      <c r="I4" s="6"/>
      <c r="J4" s="6">
        <f>SUM(E4:I4)</f>
        <v>1145.97</v>
      </c>
    </row>
    <row r="5" spans="2:11" ht="17.25" customHeight="1" x14ac:dyDescent="0.3">
      <c r="B5" s="20">
        <v>44868</v>
      </c>
      <c r="C5" s="2" t="s">
        <v>13</v>
      </c>
      <c r="D5" s="2" t="s">
        <v>14</v>
      </c>
      <c r="E5" s="6"/>
      <c r="F5" s="6">
        <v>76</v>
      </c>
      <c r="G5" s="6"/>
      <c r="H5" s="6">
        <v>117.9</v>
      </c>
      <c r="I5" s="6"/>
      <c r="J5" s="6">
        <f t="shared" ref="J5:J11" si="0">SUM(E5:I5)</f>
        <v>193.9</v>
      </c>
    </row>
    <row r="6" spans="2:11" ht="15.75" customHeight="1" x14ac:dyDescent="0.3">
      <c r="B6" s="20" t="s">
        <v>15</v>
      </c>
      <c r="C6" s="5" t="s">
        <v>16</v>
      </c>
      <c r="D6" s="2" t="s">
        <v>12</v>
      </c>
      <c r="E6" s="6">
        <v>150.77000000000001</v>
      </c>
      <c r="F6" s="6"/>
      <c r="G6" s="6">
        <v>37</v>
      </c>
      <c r="H6" s="6">
        <v>51.05</v>
      </c>
      <c r="I6" s="6"/>
      <c r="J6" s="6">
        <f t="shared" si="0"/>
        <v>238.82</v>
      </c>
      <c r="K6" s="12"/>
    </row>
    <row r="7" spans="2:11" ht="15.75" customHeight="1" x14ac:dyDescent="0.3">
      <c r="B7" s="20" t="s">
        <v>17</v>
      </c>
      <c r="C7" s="5" t="s">
        <v>18</v>
      </c>
      <c r="D7" s="2" t="s">
        <v>12</v>
      </c>
      <c r="E7" s="6">
        <v>385.7</v>
      </c>
      <c r="F7" s="6"/>
      <c r="G7" s="6"/>
      <c r="H7" s="6">
        <v>51.54</v>
      </c>
      <c r="I7" s="6"/>
      <c r="J7" s="6">
        <f t="shared" si="0"/>
        <v>437.24</v>
      </c>
      <c r="K7" s="12"/>
    </row>
    <row r="8" spans="2:11" x14ac:dyDescent="0.3">
      <c r="B8" s="20" t="s">
        <v>20</v>
      </c>
      <c r="C8" s="2" t="s">
        <v>19</v>
      </c>
      <c r="D8" s="2" t="s">
        <v>21</v>
      </c>
      <c r="E8" s="6"/>
      <c r="F8" s="6">
        <v>33.799999999999997</v>
      </c>
      <c r="G8" s="6"/>
      <c r="H8" s="6"/>
      <c r="I8" s="6"/>
      <c r="J8" s="6">
        <f t="shared" si="0"/>
        <v>33.799999999999997</v>
      </c>
    </row>
    <row r="9" spans="2:11" x14ac:dyDescent="0.3">
      <c r="B9" s="20">
        <v>44889</v>
      </c>
      <c r="C9" s="2" t="s">
        <v>53</v>
      </c>
      <c r="D9" s="2" t="s">
        <v>22</v>
      </c>
      <c r="E9" s="6"/>
      <c r="F9" s="6"/>
      <c r="G9" s="6">
        <v>66.69</v>
      </c>
      <c r="H9" s="6"/>
      <c r="I9" s="6"/>
      <c r="J9" s="6">
        <f t="shared" si="0"/>
        <v>66.69</v>
      </c>
    </row>
    <row r="10" spans="2:11" x14ac:dyDescent="0.3">
      <c r="B10" s="20" t="s">
        <v>23</v>
      </c>
      <c r="C10" s="2" t="s">
        <v>24</v>
      </c>
      <c r="D10" s="5" t="s">
        <v>25</v>
      </c>
      <c r="E10" s="6"/>
      <c r="F10" s="6">
        <v>288</v>
      </c>
      <c r="G10" s="6"/>
      <c r="H10" s="6">
        <v>11.32</v>
      </c>
      <c r="I10" s="6">
        <v>374.49</v>
      </c>
      <c r="J10" s="6">
        <f t="shared" si="0"/>
        <v>673.81</v>
      </c>
    </row>
    <row r="11" spans="2:11" x14ac:dyDescent="0.3">
      <c r="B11" s="20" t="s">
        <v>26</v>
      </c>
      <c r="C11" s="2" t="s">
        <v>27</v>
      </c>
      <c r="D11" s="2" t="s">
        <v>14</v>
      </c>
      <c r="E11" s="6"/>
      <c r="F11" s="6">
        <v>67.2</v>
      </c>
      <c r="G11" s="6"/>
      <c r="H11" s="6">
        <v>75.650000000000006</v>
      </c>
      <c r="I11" s="6"/>
      <c r="J11" s="6">
        <f t="shared" si="0"/>
        <v>142.85000000000002</v>
      </c>
    </row>
    <row r="12" spans="2:11" x14ac:dyDescent="0.3">
      <c r="B12" s="4" t="s">
        <v>28</v>
      </c>
      <c r="C12" s="4"/>
      <c r="D12" s="4"/>
      <c r="E12" s="7">
        <f t="shared" ref="E12:J12" si="1">SUM(E4:E11)</f>
        <v>896.1400000000001</v>
      </c>
      <c r="F12" s="7">
        <f t="shared" si="1"/>
        <v>502</v>
      </c>
      <c r="G12" s="7">
        <f t="shared" si="1"/>
        <v>136.47</v>
      </c>
      <c r="H12" s="7">
        <f t="shared" si="1"/>
        <v>1023.9799999999999</v>
      </c>
      <c r="I12" s="7">
        <f t="shared" si="1"/>
        <v>374.49</v>
      </c>
      <c r="J12" s="7">
        <f t="shared" si="1"/>
        <v>2933.08</v>
      </c>
    </row>
    <row r="14" spans="2:11" x14ac:dyDescent="0.3">
      <c r="B14" s="25" t="s">
        <v>29</v>
      </c>
      <c r="C14" s="26"/>
      <c r="D14" s="2"/>
      <c r="E14" s="2"/>
      <c r="F14" s="2"/>
      <c r="G14" s="2"/>
      <c r="H14" s="2"/>
      <c r="I14" s="2"/>
      <c r="J14" s="2"/>
    </row>
    <row r="15" spans="2:11" ht="43.2" x14ac:dyDescent="0.3">
      <c r="B15" s="1" t="s">
        <v>1</v>
      </c>
      <c r="C15" s="1" t="s">
        <v>30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</row>
    <row r="16" spans="2:11" x14ac:dyDescent="0.3">
      <c r="B16" s="2" t="s">
        <v>31</v>
      </c>
      <c r="C16" s="2" t="s">
        <v>32</v>
      </c>
      <c r="D16" s="5" t="s">
        <v>33</v>
      </c>
      <c r="E16" s="2"/>
      <c r="F16" s="2"/>
      <c r="G16" s="18">
        <v>35.4</v>
      </c>
      <c r="H16" s="2"/>
      <c r="I16" s="2"/>
      <c r="J16" s="6">
        <v>35.4</v>
      </c>
    </row>
    <row r="17" spans="2:14" x14ac:dyDescent="0.3">
      <c r="B17" s="4" t="s">
        <v>28</v>
      </c>
      <c r="C17" s="4"/>
      <c r="D17" s="4"/>
      <c r="E17" s="19">
        <f t="shared" ref="E17:I17" si="2">SUM(E16:E16)</f>
        <v>0</v>
      </c>
      <c r="F17" s="19">
        <f t="shared" si="2"/>
        <v>0</v>
      </c>
      <c r="G17" s="19">
        <f t="shared" si="2"/>
        <v>35.4</v>
      </c>
      <c r="H17" s="19">
        <f t="shared" si="2"/>
        <v>0</v>
      </c>
      <c r="I17" s="19">
        <f t="shared" si="2"/>
        <v>0</v>
      </c>
      <c r="J17" s="7">
        <f>SUM(F17:H17)</f>
        <v>35.4</v>
      </c>
    </row>
    <row r="19" spans="2:14" x14ac:dyDescent="0.3">
      <c r="B19" s="25" t="s">
        <v>34</v>
      </c>
      <c r="C19" s="26"/>
      <c r="D19" s="2"/>
      <c r="E19" s="2"/>
      <c r="F19" s="2"/>
      <c r="G19" s="2"/>
      <c r="H19" s="2"/>
      <c r="I19" s="2"/>
      <c r="J19" s="2"/>
    </row>
    <row r="20" spans="2:14" ht="43.2" x14ac:dyDescent="0.3">
      <c r="B20" s="1" t="s">
        <v>1</v>
      </c>
      <c r="C20" s="1" t="s">
        <v>30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</row>
    <row r="21" spans="2:14" x14ac:dyDescent="0.3">
      <c r="B21" s="3">
        <v>44880</v>
      </c>
      <c r="C21" s="2" t="s">
        <v>35</v>
      </c>
      <c r="D21" s="2" t="s">
        <v>36</v>
      </c>
      <c r="E21" s="13"/>
      <c r="F21" s="13">
        <v>255.3</v>
      </c>
      <c r="G21" s="13">
        <v>6.6</v>
      </c>
      <c r="H21" s="13">
        <v>9.75</v>
      </c>
      <c r="I21" s="13"/>
      <c r="J21" s="13">
        <f>SUM(E21:I21)</f>
        <v>271.65000000000003</v>
      </c>
    </row>
    <row r="22" spans="2:14" x14ac:dyDescent="0.3">
      <c r="B22" s="3">
        <v>44882</v>
      </c>
      <c r="C22" s="2" t="s">
        <v>37</v>
      </c>
      <c r="D22" s="2" t="s">
        <v>38</v>
      </c>
      <c r="E22" s="13"/>
      <c r="F22" s="13"/>
      <c r="G22" s="13">
        <v>76.09</v>
      </c>
      <c r="H22" s="13">
        <v>15</v>
      </c>
      <c r="I22" s="13"/>
      <c r="J22" s="13">
        <f>SUM(E22:I22)</f>
        <v>91.09</v>
      </c>
    </row>
    <row r="23" spans="2:14" x14ac:dyDescent="0.3">
      <c r="B23" s="4" t="s">
        <v>28</v>
      </c>
      <c r="C23" s="4"/>
      <c r="D23" s="4"/>
      <c r="E23" s="15">
        <f t="shared" ref="E23:J23" si="3">SUM(E21:E22)</f>
        <v>0</v>
      </c>
      <c r="F23" s="15">
        <f t="shared" si="3"/>
        <v>255.3</v>
      </c>
      <c r="G23" s="15">
        <f t="shared" si="3"/>
        <v>82.69</v>
      </c>
      <c r="H23" s="15">
        <f t="shared" si="3"/>
        <v>24.75</v>
      </c>
      <c r="I23" s="15">
        <f t="shared" si="3"/>
        <v>0</v>
      </c>
      <c r="J23" s="15">
        <f t="shared" si="3"/>
        <v>362.74</v>
      </c>
    </row>
    <row r="24" spans="2:14" x14ac:dyDescent="0.3">
      <c r="J24" s="14"/>
    </row>
    <row r="25" spans="2:14" x14ac:dyDescent="0.3">
      <c r="B25" s="25" t="s">
        <v>39</v>
      </c>
      <c r="C25" s="26"/>
      <c r="D25" s="2"/>
      <c r="E25" s="2"/>
      <c r="F25" s="2"/>
      <c r="G25" s="2"/>
      <c r="H25" s="2"/>
      <c r="I25" s="2"/>
      <c r="J25" s="2"/>
    </row>
    <row r="26" spans="2:14" ht="43.2" x14ac:dyDescent="0.3">
      <c r="B26" s="1" t="s">
        <v>1</v>
      </c>
      <c r="C26" s="1" t="s">
        <v>30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</row>
    <row r="27" spans="2:14" x14ac:dyDescent="0.3">
      <c r="B27" s="2" t="s">
        <v>40</v>
      </c>
      <c r="C27" s="2" t="s">
        <v>40</v>
      </c>
      <c r="D27" s="2" t="s">
        <v>40</v>
      </c>
      <c r="E27" s="2" t="s">
        <v>40</v>
      </c>
      <c r="F27" s="2" t="s">
        <v>40</v>
      </c>
      <c r="G27" s="2" t="s">
        <v>40</v>
      </c>
      <c r="H27" s="2" t="s">
        <v>40</v>
      </c>
      <c r="I27" s="2" t="s">
        <v>40</v>
      </c>
      <c r="J27" s="2" t="s">
        <v>40</v>
      </c>
    </row>
    <row r="28" spans="2:14" x14ac:dyDescent="0.3">
      <c r="B28" s="4" t="s">
        <v>28</v>
      </c>
      <c r="C28" s="4"/>
      <c r="D28" s="4"/>
      <c r="E28" s="8">
        <f>SUM(E27)</f>
        <v>0</v>
      </c>
      <c r="F28" s="8">
        <f t="shared" ref="F28:I28" si="4">SUM(F27)</f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>SUM(J27:J27)</f>
        <v>0</v>
      </c>
    </row>
    <row r="29" spans="2:14" ht="15" customHeight="1" x14ac:dyDescent="0.3"/>
    <row r="30" spans="2:14" x14ac:dyDescent="0.3">
      <c r="B30" s="25" t="s">
        <v>41</v>
      </c>
      <c r="C30" s="26"/>
      <c r="D30" s="2"/>
      <c r="E30" s="2"/>
      <c r="F30" s="2"/>
      <c r="G30" s="2"/>
      <c r="H30" s="2"/>
      <c r="I30" s="2"/>
      <c r="J30" s="2"/>
      <c r="N30" s="11"/>
    </row>
    <row r="31" spans="2:14" ht="43.2" x14ac:dyDescent="0.3">
      <c r="B31" s="1" t="s">
        <v>1</v>
      </c>
      <c r="C31" s="1" t="s">
        <v>30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1" t="s">
        <v>9</v>
      </c>
      <c r="N31" s="11"/>
    </row>
    <row r="32" spans="2:14" x14ac:dyDescent="0.3">
      <c r="B32" s="3">
        <v>44851</v>
      </c>
      <c r="C32" s="2" t="s">
        <v>42</v>
      </c>
      <c r="D32" s="2" t="s">
        <v>43</v>
      </c>
      <c r="E32" s="13"/>
      <c r="F32" s="13">
        <v>38.450000000000003</v>
      </c>
      <c r="G32" s="13"/>
      <c r="H32" s="13"/>
      <c r="I32" s="13"/>
      <c r="J32" s="13">
        <f>SUM(E32:I32)</f>
        <v>38.450000000000003</v>
      </c>
      <c r="N32" s="11"/>
    </row>
    <row r="33" spans="2:14" x14ac:dyDescent="0.3">
      <c r="B33" s="3">
        <v>44865</v>
      </c>
      <c r="C33" s="2" t="s">
        <v>42</v>
      </c>
      <c r="D33" s="2" t="s">
        <v>44</v>
      </c>
      <c r="E33" s="13"/>
      <c r="F33" s="13">
        <v>38.450000000000003</v>
      </c>
      <c r="G33" s="13"/>
      <c r="H33" s="13"/>
      <c r="I33" s="13"/>
      <c r="J33" s="13">
        <f t="shared" ref="J33:J34" si="5">SUM(E33:I33)</f>
        <v>38.450000000000003</v>
      </c>
      <c r="N33" s="11"/>
    </row>
    <row r="34" spans="2:14" x14ac:dyDescent="0.3">
      <c r="B34" s="3">
        <v>44893</v>
      </c>
      <c r="C34" s="2" t="s">
        <v>42</v>
      </c>
      <c r="D34" s="2" t="s">
        <v>44</v>
      </c>
      <c r="E34" s="13"/>
      <c r="F34" s="13">
        <v>36.450000000000003</v>
      </c>
      <c r="G34" s="13"/>
      <c r="H34" s="13"/>
      <c r="I34" s="13"/>
      <c r="J34" s="13">
        <f t="shared" si="5"/>
        <v>36.450000000000003</v>
      </c>
      <c r="N34" s="11"/>
    </row>
    <row r="35" spans="2:14" x14ac:dyDescent="0.3">
      <c r="B35" s="4" t="s">
        <v>28</v>
      </c>
      <c r="C35" s="4"/>
      <c r="D35" s="4"/>
      <c r="E35" s="15">
        <f>SUM(E32:E34)</f>
        <v>0</v>
      </c>
      <c r="F35" s="15">
        <f>SUM(F32:F34)</f>
        <v>113.35000000000001</v>
      </c>
      <c r="G35" s="15">
        <f t="shared" ref="G35:I35" si="6">SUM(G32:G34)</f>
        <v>0</v>
      </c>
      <c r="H35" s="15">
        <f t="shared" si="6"/>
        <v>0</v>
      </c>
      <c r="I35" s="15">
        <f t="shared" si="6"/>
        <v>0</v>
      </c>
      <c r="J35" s="15">
        <f>SUM(J32:J34)</f>
        <v>113.35000000000001</v>
      </c>
    </row>
    <row r="37" spans="2:14" x14ac:dyDescent="0.3">
      <c r="B37" s="25" t="s">
        <v>46</v>
      </c>
      <c r="C37" s="26"/>
      <c r="D37" s="2"/>
      <c r="E37" s="2"/>
      <c r="F37" s="2"/>
      <c r="G37" s="2"/>
      <c r="H37" s="2"/>
      <c r="I37" s="2"/>
      <c r="J37" s="2"/>
    </row>
    <row r="38" spans="2:14" ht="43.2" x14ac:dyDescent="0.3">
      <c r="B38" s="1" t="s">
        <v>1</v>
      </c>
      <c r="C38" s="1" t="s">
        <v>30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</row>
    <row r="39" spans="2:14" x14ac:dyDescent="0.3">
      <c r="B39" s="9">
        <v>44840</v>
      </c>
      <c r="C39" s="2" t="s">
        <v>42</v>
      </c>
      <c r="D39" s="9" t="s">
        <v>47</v>
      </c>
      <c r="E39" s="10"/>
      <c r="F39" s="17">
        <v>27.7</v>
      </c>
      <c r="G39" s="10"/>
      <c r="H39" s="10"/>
      <c r="I39" s="10"/>
      <c r="J39" s="17">
        <f>SUM(F39:I39)</f>
        <v>27.7</v>
      </c>
    </row>
    <row r="40" spans="2:14" x14ac:dyDescent="0.3">
      <c r="B40" s="3">
        <v>44851</v>
      </c>
      <c r="C40" s="2" t="s">
        <v>42</v>
      </c>
      <c r="D40" s="2" t="s">
        <v>43</v>
      </c>
      <c r="E40" s="10"/>
      <c r="F40" s="17">
        <v>26.6</v>
      </c>
      <c r="G40" s="10"/>
      <c r="H40" s="10"/>
      <c r="I40" s="10"/>
      <c r="J40" s="17">
        <f t="shared" ref="J40:J42" si="7">SUM(F40:I40)</f>
        <v>26.6</v>
      </c>
    </row>
    <row r="41" spans="2:14" x14ac:dyDescent="0.3">
      <c r="B41" s="3">
        <v>44865</v>
      </c>
      <c r="C41" s="2" t="s">
        <v>42</v>
      </c>
      <c r="D41" s="2" t="s">
        <v>44</v>
      </c>
      <c r="E41" s="10"/>
      <c r="F41" s="17">
        <v>22</v>
      </c>
      <c r="G41" s="10"/>
      <c r="H41" s="10"/>
      <c r="I41" s="10"/>
      <c r="J41" s="17">
        <f t="shared" si="7"/>
        <v>22</v>
      </c>
    </row>
    <row r="42" spans="2:14" x14ac:dyDescent="0.3">
      <c r="B42" s="3">
        <v>44893</v>
      </c>
      <c r="C42" s="2" t="s">
        <v>42</v>
      </c>
      <c r="D42" s="2" t="s">
        <v>45</v>
      </c>
      <c r="E42" s="10"/>
      <c r="F42" s="17">
        <v>22.6</v>
      </c>
      <c r="G42" s="10"/>
      <c r="H42" s="10"/>
      <c r="I42" s="10"/>
      <c r="J42" s="17">
        <f t="shared" si="7"/>
        <v>22.6</v>
      </c>
    </row>
    <row r="43" spans="2:14" x14ac:dyDescent="0.3">
      <c r="B43" s="4" t="s">
        <v>28</v>
      </c>
      <c r="C43" s="4"/>
      <c r="D43" s="4"/>
      <c r="E43" s="15">
        <f>SUM(E39:E42)</f>
        <v>0</v>
      </c>
      <c r="F43" s="15">
        <f>SUM(F39:F42)</f>
        <v>98.9</v>
      </c>
      <c r="G43" s="15">
        <f t="shared" ref="G43:I43" si="8">SUM(G39:G42)</f>
        <v>0</v>
      </c>
      <c r="H43" s="15">
        <f t="shared" si="8"/>
        <v>0</v>
      </c>
      <c r="I43" s="15">
        <f t="shared" si="8"/>
        <v>0</v>
      </c>
      <c r="J43" s="15">
        <f t="shared" ref="J43" si="9">SUM(J39:J42)</f>
        <v>98.9</v>
      </c>
    </row>
    <row r="45" spans="2:14" x14ac:dyDescent="0.3">
      <c r="B45" s="25" t="s">
        <v>48</v>
      </c>
      <c r="C45" s="26"/>
      <c r="D45" s="2"/>
      <c r="E45" s="2"/>
      <c r="F45" s="2"/>
      <c r="G45" s="2"/>
      <c r="H45" s="2"/>
      <c r="I45" s="2"/>
      <c r="J45" s="2"/>
    </row>
    <row r="46" spans="2:14" ht="43.2" x14ac:dyDescent="0.3">
      <c r="B46" s="1" t="s">
        <v>1</v>
      </c>
      <c r="C46" s="1" t="s">
        <v>30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1" t="s">
        <v>8</v>
      </c>
      <c r="J46" s="1" t="s">
        <v>9</v>
      </c>
    </row>
    <row r="47" spans="2:14" x14ac:dyDescent="0.3">
      <c r="B47" s="2" t="s">
        <v>40</v>
      </c>
      <c r="C47" s="2" t="s">
        <v>40</v>
      </c>
      <c r="D47" s="2" t="s">
        <v>40</v>
      </c>
      <c r="E47" s="2" t="s">
        <v>40</v>
      </c>
      <c r="F47" s="2" t="s">
        <v>40</v>
      </c>
      <c r="G47" s="2" t="s">
        <v>40</v>
      </c>
      <c r="H47" s="2" t="s">
        <v>40</v>
      </c>
      <c r="I47" s="2" t="s">
        <v>40</v>
      </c>
      <c r="J47" s="2" t="s">
        <v>40</v>
      </c>
    </row>
    <row r="48" spans="2:14" x14ac:dyDescent="0.3">
      <c r="B48" s="4" t="s">
        <v>28</v>
      </c>
      <c r="C48" s="4"/>
      <c r="D48" s="4"/>
      <c r="E48" s="8">
        <f>SUM(E47)</f>
        <v>0</v>
      </c>
      <c r="F48" s="8">
        <f t="shared" ref="F48:I48" si="10">SUM(F47)</f>
        <v>0</v>
      </c>
      <c r="G48" s="8">
        <f t="shared" si="10"/>
        <v>0</v>
      </c>
      <c r="H48" s="8">
        <f t="shared" si="10"/>
        <v>0</v>
      </c>
      <c r="I48" s="8">
        <f t="shared" si="10"/>
        <v>0</v>
      </c>
      <c r="J48" s="8">
        <f>SUM(J47:J47)</f>
        <v>0</v>
      </c>
    </row>
    <row r="50" spans="2:10" x14ac:dyDescent="0.3">
      <c r="B50" s="25" t="s">
        <v>49</v>
      </c>
      <c r="C50" s="26"/>
      <c r="D50" s="2"/>
      <c r="E50" s="2"/>
      <c r="F50" s="2"/>
      <c r="G50" s="2"/>
      <c r="H50" s="2"/>
      <c r="I50" s="2"/>
      <c r="J50" s="2"/>
    </row>
    <row r="51" spans="2:10" ht="43.2" x14ac:dyDescent="0.3">
      <c r="B51" s="1" t="s">
        <v>1</v>
      </c>
      <c r="C51" s="1" t="s">
        <v>30</v>
      </c>
      <c r="D51" s="1" t="s">
        <v>3</v>
      </c>
      <c r="E51" s="1" t="s">
        <v>4</v>
      </c>
      <c r="F51" s="1" t="s">
        <v>5</v>
      </c>
      <c r="G51" s="1" t="s">
        <v>6</v>
      </c>
      <c r="H51" s="1" t="s">
        <v>7</v>
      </c>
      <c r="I51" s="1" t="s">
        <v>8</v>
      </c>
      <c r="J51" s="1" t="s">
        <v>9</v>
      </c>
    </row>
    <row r="52" spans="2:10" x14ac:dyDescent="0.3">
      <c r="B52" s="2" t="s">
        <v>40</v>
      </c>
      <c r="C52" s="2" t="s">
        <v>40</v>
      </c>
      <c r="D52" s="2" t="s">
        <v>40</v>
      </c>
      <c r="E52" s="2" t="s">
        <v>40</v>
      </c>
      <c r="F52" s="2" t="s">
        <v>40</v>
      </c>
      <c r="G52" s="2" t="s">
        <v>40</v>
      </c>
      <c r="H52" s="2" t="s">
        <v>40</v>
      </c>
      <c r="I52" s="2" t="s">
        <v>40</v>
      </c>
      <c r="J52" s="2" t="s">
        <v>40</v>
      </c>
    </row>
    <row r="53" spans="2:10" x14ac:dyDescent="0.3">
      <c r="B53" s="4" t="s">
        <v>28</v>
      </c>
      <c r="C53" s="4"/>
      <c r="D53" s="4"/>
      <c r="E53" s="8">
        <f>SUM(E52)</f>
        <v>0</v>
      </c>
      <c r="F53" s="8">
        <f t="shared" ref="F53:I53" si="11">SUM(F52)</f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>SUM(J52:J52)</f>
        <v>0</v>
      </c>
    </row>
    <row r="55" spans="2:10" x14ac:dyDescent="0.3">
      <c r="B55" s="25" t="s">
        <v>50</v>
      </c>
      <c r="C55" s="26"/>
      <c r="D55" s="2"/>
      <c r="E55" s="2"/>
      <c r="F55" s="2"/>
      <c r="G55" s="2"/>
      <c r="H55" s="2"/>
      <c r="I55" s="2"/>
      <c r="J55" s="2"/>
    </row>
    <row r="56" spans="2:10" ht="43.2" x14ac:dyDescent="0.3">
      <c r="B56" s="1" t="s">
        <v>1</v>
      </c>
      <c r="C56" s="1" t="s">
        <v>30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  <c r="I56" s="1" t="s">
        <v>8</v>
      </c>
      <c r="J56" s="1" t="s">
        <v>9</v>
      </c>
    </row>
    <row r="57" spans="2:10" x14ac:dyDescent="0.3">
      <c r="B57" s="9">
        <v>44865</v>
      </c>
      <c r="C57" s="2" t="s">
        <v>42</v>
      </c>
      <c r="D57" s="2" t="s">
        <v>51</v>
      </c>
      <c r="E57" s="5"/>
      <c r="F57" s="17">
        <v>21.2</v>
      </c>
      <c r="G57" s="17">
        <v>13.8</v>
      </c>
      <c r="H57" s="17"/>
      <c r="I57" s="17"/>
      <c r="J57" s="17">
        <f>SUM(F57:I57)</f>
        <v>35</v>
      </c>
    </row>
    <row r="58" spans="2:10" x14ac:dyDescent="0.3">
      <c r="B58" s="3">
        <v>44879</v>
      </c>
      <c r="C58" s="2" t="s">
        <v>42</v>
      </c>
      <c r="D58" s="2" t="s">
        <v>52</v>
      </c>
      <c r="E58" s="2"/>
      <c r="F58" s="13">
        <v>58.5</v>
      </c>
      <c r="G58" s="13"/>
      <c r="H58" s="13"/>
      <c r="I58" s="13"/>
      <c r="J58" s="13">
        <f>SUM(F58:I58)</f>
        <v>58.5</v>
      </c>
    </row>
    <row r="59" spans="2:10" x14ac:dyDescent="0.3">
      <c r="B59" s="3">
        <v>44893</v>
      </c>
      <c r="C59" s="2" t="s">
        <v>42</v>
      </c>
      <c r="D59" s="2" t="s">
        <v>45</v>
      </c>
      <c r="E59" s="2"/>
      <c r="F59" s="13">
        <v>58.5</v>
      </c>
      <c r="G59" s="13"/>
      <c r="H59" s="13"/>
      <c r="I59" s="13"/>
      <c r="J59" s="13">
        <f>SUM(F59:I59)</f>
        <v>58.5</v>
      </c>
    </row>
    <row r="60" spans="2:10" x14ac:dyDescent="0.3">
      <c r="B60" s="4" t="s">
        <v>28</v>
      </c>
      <c r="C60" s="4"/>
      <c r="D60" s="4"/>
      <c r="E60" s="15">
        <f>SUM(E57:E59)</f>
        <v>0</v>
      </c>
      <c r="F60" s="15">
        <f>SUM(F57:F59)</f>
        <v>138.19999999999999</v>
      </c>
      <c r="G60" s="15">
        <f>SUM(G57:G59)</f>
        <v>13.8</v>
      </c>
      <c r="H60" s="15">
        <f t="shared" ref="H60:I60" si="12">SUM(H57:H59)</f>
        <v>0</v>
      </c>
      <c r="I60" s="15">
        <f t="shared" si="12"/>
        <v>0</v>
      </c>
      <c r="J60" s="15">
        <f>SUM(J57:J59)</f>
        <v>152</v>
      </c>
    </row>
    <row r="62" spans="2:10" x14ac:dyDescent="0.3">
      <c r="B62" s="25" t="s">
        <v>54</v>
      </c>
      <c r="C62" s="26"/>
      <c r="D62" s="2"/>
      <c r="E62" s="2"/>
      <c r="F62" s="2"/>
      <c r="G62" s="2"/>
      <c r="H62" s="2"/>
      <c r="I62" s="2"/>
      <c r="J62" s="2"/>
    </row>
    <row r="63" spans="2:10" ht="43.2" x14ac:dyDescent="0.3">
      <c r="B63" s="1" t="s">
        <v>1</v>
      </c>
      <c r="C63" s="1" t="s">
        <v>30</v>
      </c>
      <c r="D63" s="1" t="s">
        <v>3</v>
      </c>
      <c r="E63" s="1" t="s">
        <v>4</v>
      </c>
      <c r="F63" s="1" t="s">
        <v>5</v>
      </c>
      <c r="G63" s="1" t="s">
        <v>6</v>
      </c>
      <c r="H63" s="1" t="s">
        <v>7</v>
      </c>
      <c r="I63" s="1" t="s">
        <v>8</v>
      </c>
      <c r="J63" s="1" t="s">
        <v>9</v>
      </c>
    </row>
    <row r="64" spans="2:10" x14ac:dyDescent="0.3">
      <c r="B64" s="2" t="s">
        <v>40</v>
      </c>
      <c r="C64" s="2" t="s">
        <v>40</v>
      </c>
      <c r="D64" s="2" t="s">
        <v>40</v>
      </c>
      <c r="E64" s="2" t="s">
        <v>40</v>
      </c>
      <c r="F64" s="2" t="s">
        <v>40</v>
      </c>
      <c r="G64" s="2" t="s">
        <v>40</v>
      </c>
      <c r="H64" s="2" t="s">
        <v>40</v>
      </c>
      <c r="I64" s="2" t="s">
        <v>40</v>
      </c>
      <c r="J64" s="2" t="s">
        <v>40</v>
      </c>
    </row>
    <row r="65" spans="2:10" x14ac:dyDescent="0.3">
      <c r="B65" s="4" t="s">
        <v>28</v>
      </c>
      <c r="C65" s="4"/>
      <c r="D65" s="4"/>
      <c r="E65" s="8">
        <f>SUM(E64)</f>
        <v>0</v>
      </c>
      <c r="F65" s="8">
        <f t="shared" ref="F65:I65" si="13">SUM(F64)</f>
        <v>0</v>
      </c>
      <c r="G65" s="8">
        <f t="shared" si="13"/>
        <v>0</v>
      </c>
      <c r="H65" s="8">
        <f t="shared" si="13"/>
        <v>0</v>
      </c>
      <c r="I65" s="8">
        <f t="shared" si="13"/>
        <v>0</v>
      </c>
      <c r="J65" s="8">
        <f>SUM(J64:J64)</f>
        <v>0</v>
      </c>
    </row>
  </sheetData>
  <autoFilter ref="B3:J3" xr:uid="{00000000-0001-0000-0000-000000000000}">
    <sortState xmlns:xlrd2="http://schemas.microsoft.com/office/spreadsheetml/2017/richdata2" ref="B4:J8">
      <sortCondition ref="B3"/>
    </sortState>
  </autoFilter>
  <mergeCells count="10">
    <mergeCell ref="B55:C55"/>
    <mergeCell ref="B62:C62"/>
    <mergeCell ref="B45:C45"/>
    <mergeCell ref="B50:C50"/>
    <mergeCell ref="B2:C2"/>
    <mergeCell ref="B14:C14"/>
    <mergeCell ref="B25:C25"/>
    <mergeCell ref="B30:C30"/>
    <mergeCell ref="B37:C37"/>
    <mergeCell ref="B19:C19"/>
  </mergeCells>
  <pageMargins left="0.7" right="0.7" top="0.75" bottom="0.75" header="0.3" footer="0.3"/>
  <pageSetup paperSize="9" scale="39" orientation="landscape" r:id="rId1"/>
  <ignoredErrors>
    <ignoredError sqref="F60 F3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9036-F7BD-4CB8-B319-60CED4577386}">
  <dimension ref="B2:J7"/>
  <sheetViews>
    <sheetView zoomScale="90" zoomScaleNormal="90" workbookViewId="0">
      <selection activeCell="J7" sqref="J7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50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9">
        <v>44865</v>
      </c>
      <c r="C4" s="2" t="s">
        <v>42</v>
      </c>
      <c r="D4" s="2" t="s">
        <v>51</v>
      </c>
      <c r="E4" s="5"/>
      <c r="F4" s="17">
        <v>21.2</v>
      </c>
      <c r="G4" s="17">
        <v>13.8</v>
      </c>
      <c r="H4" s="17"/>
      <c r="I4" s="17"/>
      <c r="J4" s="17">
        <f>SUM(F4:I4)</f>
        <v>35</v>
      </c>
    </row>
    <row r="5" spans="2:10" x14ac:dyDescent="0.3">
      <c r="B5" s="3">
        <v>44879</v>
      </c>
      <c r="C5" s="2" t="s">
        <v>42</v>
      </c>
      <c r="D5" s="2" t="s">
        <v>52</v>
      </c>
      <c r="E5" s="2"/>
      <c r="F5" s="13">
        <v>58.5</v>
      </c>
      <c r="G5" s="13"/>
      <c r="H5" s="13"/>
      <c r="I5" s="13"/>
      <c r="J5" s="13">
        <f>SUM(F5:I5)</f>
        <v>58.5</v>
      </c>
    </row>
    <row r="6" spans="2:10" x14ac:dyDescent="0.3">
      <c r="B6" s="3">
        <v>44893</v>
      </c>
      <c r="C6" s="2" t="s">
        <v>42</v>
      </c>
      <c r="D6" s="2" t="s">
        <v>45</v>
      </c>
      <c r="E6" s="2"/>
      <c r="F6" s="13">
        <v>58.5</v>
      </c>
      <c r="G6" s="13"/>
      <c r="H6" s="13"/>
      <c r="I6" s="13"/>
      <c r="J6" s="13">
        <f>SUM(F6:I6)</f>
        <v>58.5</v>
      </c>
    </row>
    <row r="7" spans="2:10" x14ac:dyDescent="0.3">
      <c r="B7" s="4" t="s">
        <v>28</v>
      </c>
      <c r="C7" s="4"/>
      <c r="D7" s="4"/>
      <c r="E7" s="15">
        <f>SUM(E4:E6)</f>
        <v>0</v>
      </c>
      <c r="F7" s="15">
        <f>SUM(F4:F6)</f>
        <v>138.19999999999999</v>
      </c>
      <c r="G7" s="15">
        <f t="shared" ref="G7:I7" si="0">SUM(G4:G6)</f>
        <v>13.8</v>
      </c>
      <c r="H7" s="15">
        <f t="shared" si="0"/>
        <v>0</v>
      </c>
      <c r="I7" s="15">
        <f t="shared" si="0"/>
        <v>0</v>
      </c>
      <c r="J7" s="15">
        <f>SUM(J4:J6)</f>
        <v>152</v>
      </c>
    </row>
  </sheetData>
  <mergeCells count="1">
    <mergeCell ref="B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BC9C-4DD1-41AB-B2C0-13116C524947}">
  <dimension ref="B2:J7"/>
  <sheetViews>
    <sheetView zoomScale="90" zoomScaleNormal="90" workbookViewId="0">
      <selection activeCell="J26" sqref="J26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54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40</v>
      </c>
      <c r="C4" s="2" t="s">
        <v>40</v>
      </c>
      <c r="D4" s="2" t="s">
        <v>40</v>
      </c>
      <c r="E4" s="2" t="s">
        <v>40</v>
      </c>
      <c r="F4" s="2" t="s">
        <v>40</v>
      </c>
      <c r="G4" s="2" t="s">
        <v>40</v>
      </c>
      <c r="H4" s="2" t="s">
        <v>40</v>
      </c>
      <c r="I4" s="2" t="s">
        <v>40</v>
      </c>
      <c r="J4" s="2" t="s">
        <v>40</v>
      </c>
    </row>
    <row r="5" spans="2:10" x14ac:dyDescent="0.3">
      <c r="B5" s="4" t="s">
        <v>28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  <row r="6" spans="2:10" x14ac:dyDescent="0.3">
      <c r="B6" s="21"/>
      <c r="C6" s="22"/>
      <c r="D6" s="22"/>
      <c r="E6" s="22"/>
      <c r="F6" s="23"/>
      <c r="G6" s="23"/>
      <c r="H6" s="23"/>
      <c r="I6" s="23"/>
      <c r="J6" s="23"/>
    </row>
    <row r="7" spans="2:10" x14ac:dyDescent="0.3">
      <c r="B7" s="22"/>
      <c r="C7" s="22"/>
      <c r="D7" s="22"/>
      <c r="E7" s="24"/>
      <c r="F7" s="23"/>
      <c r="G7" s="23"/>
      <c r="H7" s="24"/>
      <c r="I7" s="24"/>
      <c r="J7" s="23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B6E0-0EF0-4393-B53F-21AEC32018A8}">
  <dimension ref="B2:J12"/>
  <sheetViews>
    <sheetView zoomScale="90" zoomScaleNormal="90" workbookViewId="0">
      <selection activeCell="F21" sqref="F21"/>
    </sheetView>
  </sheetViews>
  <sheetFormatPr defaultRowHeight="14.4" x14ac:dyDescent="0.3"/>
  <cols>
    <col min="2" max="2" width="36.77734375" customWidth="1"/>
    <col min="3" max="3" width="46.21875" customWidth="1"/>
    <col min="4" max="4" width="61.5546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0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ht="14.55" customHeight="1" x14ac:dyDescent="0.3">
      <c r="B4" s="20" t="s">
        <v>10</v>
      </c>
      <c r="C4" s="2" t="s">
        <v>11</v>
      </c>
      <c r="D4" s="2" t="s">
        <v>12</v>
      </c>
      <c r="E4" s="6">
        <v>359.67</v>
      </c>
      <c r="F4" s="6">
        <v>37</v>
      </c>
      <c r="G4" s="6">
        <v>32.78</v>
      </c>
      <c r="H4" s="6">
        <v>716.52</v>
      </c>
      <c r="I4" s="6"/>
      <c r="J4" s="6">
        <f>SUM(E4:I4)</f>
        <v>1145.97</v>
      </c>
    </row>
    <row r="5" spans="2:10" ht="14.55" customHeight="1" x14ac:dyDescent="0.3">
      <c r="B5" s="20">
        <v>44868</v>
      </c>
      <c r="C5" s="2" t="s">
        <v>13</v>
      </c>
      <c r="D5" s="2" t="s">
        <v>14</v>
      </c>
      <c r="E5" s="6"/>
      <c r="F5" s="6">
        <v>76</v>
      </c>
      <c r="G5" s="6"/>
      <c r="H5" s="6">
        <v>117.9</v>
      </c>
      <c r="I5" s="6"/>
      <c r="J5" s="6">
        <f t="shared" ref="J5:J11" si="0">SUM(E5:I5)</f>
        <v>193.9</v>
      </c>
    </row>
    <row r="6" spans="2:10" ht="14.55" customHeight="1" x14ac:dyDescent="0.3">
      <c r="B6" s="20" t="s">
        <v>15</v>
      </c>
      <c r="C6" s="5" t="s">
        <v>16</v>
      </c>
      <c r="D6" s="2" t="s">
        <v>12</v>
      </c>
      <c r="E6" s="6">
        <v>150.77000000000001</v>
      </c>
      <c r="F6" s="6"/>
      <c r="G6" s="6">
        <v>37</v>
      </c>
      <c r="H6" s="6">
        <v>51.05</v>
      </c>
      <c r="I6" s="6"/>
      <c r="J6" s="6">
        <f t="shared" si="0"/>
        <v>238.82</v>
      </c>
    </row>
    <row r="7" spans="2:10" ht="14.55" customHeight="1" x14ac:dyDescent="0.3">
      <c r="B7" s="20" t="s">
        <v>17</v>
      </c>
      <c r="C7" s="5" t="s">
        <v>18</v>
      </c>
      <c r="D7" s="2" t="s">
        <v>12</v>
      </c>
      <c r="E7" s="6">
        <v>385.7</v>
      </c>
      <c r="F7" s="6"/>
      <c r="G7" s="6"/>
      <c r="H7" s="6">
        <v>51.54</v>
      </c>
      <c r="I7" s="6"/>
      <c r="J7" s="6">
        <f t="shared" si="0"/>
        <v>437.24</v>
      </c>
    </row>
    <row r="8" spans="2:10" x14ac:dyDescent="0.3">
      <c r="B8" s="20" t="s">
        <v>20</v>
      </c>
      <c r="C8" s="2" t="s">
        <v>19</v>
      </c>
      <c r="D8" s="2" t="s">
        <v>21</v>
      </c>
      <c r="E8" s="6"/>
      <c r="F8" s="6">
        <v>33.799999999999997</v>
      </c>
      <c r="G8" s="6"/>
      <c r="H8" s="6"/>
      <c r="I8" s="6"/>
      <c r="J8" s="6">
        <f t="shared" si="0"/>
        <v>33.799999999999997</v>
      </c>
    </row>
    <row r="9" spans="2:10" x14ac:dyDescent="0.3">
      <c r="B9" s="20">
        <v>44889</v>
      </c>
      <c r="C9" s="2" t="s">
        <v>53</v>
      </c>
      <c r="D9" s="2" t="s">
        <v>22</v>
      </c>
      <c r="E9" s="6"/>
      <c r="F9" s="6"/>
      <c r="G9" s="6">
        <v>66.69</v>
      </c>
      <c r="H9" s="6"/>
      <c r="I9" s="6"/>
      <c r="J9" s="6">
        <f t="shared" si="0"/>
        <v>66.69</v>
      </c>
    </row>
    <row r="10" spans="2:10" x14ac:dyDescent="0.3">
      <c r="B10" s="20" t="s">
        <v>23</v>
      </c>
      <c r="C10" s="2" t="s">
        <v>24</v>
      </c>
      <c r="D10" s="5" t="s">
        <v>25</v>
      </c>
      <c r="E10" s="6"/>
      <c r="F10" s="6">
        <v>288</v>
      </c>
      <c r="G10" s="6"/>
      <c r="H10" s="6">
        <v>11.32</v>
      </c>
      <c r="I10" s="6">
        <v>374.49</v>
      </c>
      <c r="J10" s="6">
        <f t="shared" si="0"/>
        <v>673.81</v>
      </c>
    </row>
    <row r="11" spans="2:10" x14ac:dyDescent="0.3">
      <c r="B11" s="20" t="s">
        <v>26</v>
      </c>
      <c r="C11" s="2" t="s">
        <v>27</v>
      </c>
      <c r="D11" s="2" t="s">
        <v>14</v>
      </c>
      <c r="E11" s="6"/>
      <c r="F11" s="6">
        <v>67.2</v>
      </c>
      <c r="G11" s="6"/>
      <c r="H11" s="6">
        <v>75.650000000000006</v>
      </c>
      <c r="I11" s="6"/>
      <c r="J11" s="6">
        <f t="shared" si="0"/>
        <v>142.85000000000002</v>
      </c>
    </row>
    <row r="12" spans="2:10" x14ac:dyDescent="0.3">
      <c r="B12" s="4" t="s">
        <v>28</v>
      </c>
      <c r="C12" s="4"/>
      <c r="D12" s="4"/>
      <c r="E12" s="7">
        <f t="shared" ref="E12:J12" si="1">SUM(E4:E11)</f>
        <v>896.1400000000001</v>
      </c>
      <c r="F12" s="7">
        <f t="shared" si="1"/>
        <v>502</v>
      </c>
      <c r="G12" s="7">
        <f t="shared" si="1"/>
        <v>136.47</v>
      </c>
      <c r="H12" s="7">
        <f t="shared" si="1"/>
        <v>1023.9799999999999</v>
      </c>
      <c r="I12" s="7">
        <f t="shared" si="1"/>
        <v>374.49</v>
      </c>
      <c r="J12" s="7">
        <f t="shared" si="1"/>
        <v>2933.08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9D31-45FC-46C8-8C6B-3710FEAF6B83}">
  <dimension ref="B2:J5"/>
  <sheetViews>
    <sheetView zoomScale="90" zoomScaleNormal="90" workbookViewId="0">
      <selection activeCell="C6" sqref="C6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44140625" customWidth="1"/>
    <col min="10" max="10" width="10.77734375" customWidth="1"/>
  </cols>
  <sheetData>
    <row r="2" spans="2:10" x14ac:dyDescent="0.3">
      <c r="B2" s="25" t="s">
        <v>29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31</v>
      </c>
      <c r="C4" s="2" t="s">
        <v>32</v>
      </c>
      <c r="D4" s="5" t="s">
        <v>33</v>
      </c>
      <c r="E4" s="2"/>
      <c r="F4" s="2"/>
      <c r="G4" s="18">
        <v>35.4</v>
      </c>
      <c r="H4" s="2"/>
      <c r="I4" s="2"/>
      <c r="J4" s="6">
        <v>35.4</v>
      </c>
    </row>
    <row r="5" spans="2:10" x14ac:dyDescent="0.3">
      <c r="B5" s="4" t="s">
        <v>28</v>
      </c>
      <c r="C5" s="4"/>
      <c r="D5" s="4"/>
      <c r="E5" s="19">
        <f t="shared" ref="E5:I5" si="0">SUM(E4:E4)</f>
        <v>0</v>
      </c>
      <c r="F5" s="19">
        <f t="shared" si="0"/>
        <v>0</v>
      </c>
      <c r="G5" s="19">
        <f t="shared" si="0"/>
        <v>35.4</v>
      </c>
      <c r="H5" s="19">
        <f t="shared" si="0"/>
        <v>0</v>
      </c>
      <c r="I5" s="19">
        <f t="shared" si="0"/>
        <v>0</v>
      </c>
      <c r="J5" s="7">
        <f>SUM(F5:H5)</f>
        <v>35.4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714C-40B5-40F9-9001-8F8C4597912F}">
  <dimension ref="B2:J6"/>
  <sheetViews>
    <sheetView zoomScale="90" zoomScaleNormal="90" workbookViewId="0">
      <selection activeCell="D23" sqref="D23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44140625" customWidth="1"/>
    <col min="10" max="10" width="10.77734375" customWidth="1"/>
  </cols>
  <sheetData>
    <row r="2" spans="2:10" x14ac:dyDescent="0.3">
      <c r="B2" s="25" t="s">
        <v>34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3">
        <v>44880</v>
      </c>
      <c r="C4" s="2" t="s">
        <v>35</v>
      </c>
      <c r="D4" s="2" t="s">
        <v>36</v>
      </c>
      <c r="E4" s="13"/>
      <c r="F4" s="13">
        <v>255.3</v>
      </c>
      <c r="G4" s="13">
        <v>6.6</v>
      </c>
      <c r="H4" s="13">
        <v>9.75</v>
      </c>
      <c r="I4" s="13"/>
      <c r="J4" s="13">
        <f>SUM(E4:I4)</f>
        <v>271.65000000000003</v>
      </c>
    </row>
    <row r="5" spans="2:10" x14ac:dyDescent="0.3">
      <c r="B5" s="3">
        <v>44882</v>
      </c>
      <c r="C5" s="2" t="s">
        <v>37</v>
      </c>
      <c r="D5" s="2" t="s">
        <v>38</v>
      </c>
      <c r="E5" s="13"/>
      <c r="F5" s="13"/>
      <c r="G5" s="13">
        <v>76.09</v>
      </c>
      <c r="H5" s="13">
        <v>15</v>
      </c>
      <c r="I5" s="13"/>
      <c r="J5" s="13">
        <f>SUM(E5:I5)</f>
        <v>91.09</v>
      </c>
    </row>
    <row r="6" spans="2:10" x14ac:dyDescent="0.3">
      <c r="B6" s="4" t="s">
        <v>28</v>
      </c>
      <c r="C6" s="4"/>
      <c r="D6" s="4"/>
      <c r="E6" s="15">
        <f t="shared" ref="E6:J6" si="0">SUM(E4:E5)</f>
        <v>0</v>
      </c>
      <c r="F6" s="15">
        <f t="shared" si="0"/>
        <v>255.3</v>
      </c>
      <c r="G6" s="15">
        <f t="shared" si="0"/>
        <v>82.69</v>
      </c>
      <c r="H6" s="15">
        <f t="shared" si="0"/>
        <v>24.75</v>
      </c>
      <c r="I6" s="15">
        <f t="shared" si="0"/>
        <v>0</v>
      </c>
      <c r="J6" s="15">
        <f t="shared" si="0"/>
        <v>362.74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AD4C-5755-4E65-8E6F-E98727F8E94F}">
  <dimension ref="B2:J5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39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40</v>
      </c>
      <c r="C4" s="2" t="s">
        <v>40</v>
      </c>
      <c r="D4" s="2" t="s">
        <v>40</v>
      </c>
      <c r="E4" s="2" t="s">
        <v>40</v>
      </c>
      <c r="F4" s="2" t="s">
        <v>40</v>
      </c>
      <c r="G4" s="2" t="s">
        <v>40</v>
      </c>
      <c r="H4" s="2" t="s">
        <v>40</v>
      </c>
      <c r="I4" s="2" t="s">
        <v>40</v>
      </c>
      <c r="J4" s="2" t="s">
        <v>40</v>
      </c>
    </row>
    <row r="5" spans="2:10" x14ac:dyDescent="0.3">
      <c r="B5" s="4" t="s">
        <v>28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5206-15AD-4A30-A6C4-C4973C2D7CEF}">
  <dimension ref="B2:J7"/>
  <sheetViews>
    <sheetView zoomScale="90" zoomScaleNormal="90" workbookViewId="0">
      <selection activeCell="E13" sqref="E13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41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3">
        <v>44851</v>
      </c>
      <c r="C4" s="2" t="s">
        <v>42</v>
      </c>
      <c r="D4" s="2" t="s">
        <v>43</v>
      </c>
      <c r="E4" s="13"/>
      <c r="F4" s="13">
        <v>38.450000000000003</v>
      </c>
      <c r="G4" s="13"/>
      <c r="H4" s="13"/>
      <c r="I4" s="13"/>
      <c r="J4" s="13">
        <f>SUM(E4:I4)</f>
        <v>38.450000000000003</v>
      </c>
    </row>
    <row r="5" spans="2:10" x14ac:dyDescent="0.3">
      <c r="B5" s="3">
        <v>44865</v>
      </c>
      <c r="C5" s="2" t="s">
        <v>42</v>
      </c>
      <c r="D5" s="2" t="s">
        <v>44</v>
      </c>
      <c r="E5" s="13"/>
      <c r="F5" s="13">
        <v>38.450000000000003</v>
      </c>
      <c r="G5" s="13"/>
      <c r="H5" s="13"/>
      <c r="I5" s="13"/>
      <c r="J5" s="13">
        <f t="shared" ref="J5:J6" si="0">SUM(E5:I5)</f>
        <v>38.450000000000003</v>
      </c>
    </row>
    <row r="6" spans="2:10" x14ac:dyDescent="0.3">
      <c r="B6" s="3">
        <v>44893</v>
      </c>
      <c r="C6" s="2" t="s">
        <v>42</v>
      </c>
      <c r="D6" s="2" t="s">
        <v>44</v>
      </c>
      <c r="E6" s="13"/>
      <c r="F6" s="13">
        <v>36.450000000000003</v>
      </c>
      <c r="G6" s="13"/>
      <c r="H6" s="13"/>
      <c r="I6" s="13"/>
      <c r="J6" s="13">
        <f t="shared" si="0"/>
        <v>36.450000000000003</v>
      </c>
    </row>
    <row r="7" spans="2:10" x14ac:dyDescent="0.3">
      <c r="B7" s="4" t="s">
        <v>28</v>
      </c>
      <c r="C7" s="4"/>
      <c r="D7" s="4"/>
      <c r="E7" s="15">
        <f>SUM(E4:E6)</f>
        <v>0</v>
      </c>
      <c r="F7" s="15">
        <f>SUM(F4:F6)</f>
        <v>113.35000000000001</v>
      </c>
      <c r="G7" s="15">
        <f t="shared" ref="G7:I7" si="1">SUM(G4:G6)</f>
        <v>0</v>
      </c>
      <c r="H7" s="15">
        <f t="shared" si="1"/>
        <v>0</v>
      </c>
      <c r="I7" s="15">
        <f t="shared" si="1"/>
        <v>0</v>
      </c>
      <c r="J7" s="15">
        <f>SUM(J4:J6)</f>
        <v>113.35000000000001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1099-5D44-4D95-BAC5-90C6484756F6}">
  <dimension ref="B2:J8"/>
  <sheetViews>
    <sheetView zoomScale="90" zoomScaleNormal="90" workbookViewId="0">
      <selection activeCell="F8" sqref="E8:F8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46</v>
      </c>
      <c r="C2" s="26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9">
        <v>44840</v>
      </c>
      <c r="C4" s="2" t="s">
        <v>42</v>
      </c>
      <c r="D4" s="9" t="s">
        <v>47</v>
      </c>
      <c r="E4" s="10"/>
      <c r="F4" s="17">
        <v>27.7</v>
      </c>
      <c r="G4" s="10"/>
      <c r="H4" s="10"/>
      <c r="I4" s="10"/>
      <c r="J4" s="17">
        <f>SUM(F4:I4)</f>
        <v>27.7</v>
      </c>
    </row>
    <row r="5" spans="2:10" x14ac:dyDescent="0.3">
      <c r="B5" s="3">
        <v>44851</v>
      </c>
      <c r="C5" s="2" t="s">
        <v>42</v>
      </c>
      <c r="D5" s="2" t="s">
        <v>43</v>
      </c>
      <c r="E5" s="10"/>
      <c r="F5" s="17">
        <v>26.6</v>
      </c>
      <c r="G5" s="10"/>
      <c r="H5" s="10"/>
      <c r="I5" s="10"/>
      <c r="J5" s="17">
        <f t="shared" ref="J5:J7" si="0">SUM(F5:I5)</f>
        <v>26.6</v>
      </c>
    </row>
    <row r="6" spans="2:10" x14ac:dyDescent="0.3">
      <c r="B6" s="3">
        <v>44865</v>
      </c>
      <c r="C6" s="2" t="s">
        <v>42</v>
      </c>
      <c r="D6" s="2" t="s">
        <v>44</v>
      </c>
      <c r="E6" s="10"/>
      <c r="F6" s="17">
        <v>22</v>
      </c>
      <c r="G6" s="10"/>
      <c r="H6" s="10"/>
      <c r="I6" s="10"/>
      <c r="J6" s="17">
        <f t="shared" si="0"/>
        <v>22</v>
      </c>
    </row>
    <row r="7" spans="2:10" x14ac:dyDescent="0.3">
      <c r="B7" s="3">
        <v>44893</v>
      </c>
      <c r="C7" s="2" t="s">
        <v>42</v>
      </c>
      <c r="D7" s="2" t="s">
        <v>45</v>
      </c>
      <c r="E7" s="10"/>
      <c r="F7" s="17">
        <v>22.6</v>
      </c>
      <c r="G7" s="10"/>
      <c r="H7" s="10"/>
      <c r="I7" s="10"/>
      <c r="J7" s="17">
        <f t="shared" si="0"/>
        <v>22.6</v>
      </c>
    </row>
    <row r="8" spans="2:10" x14ac:dyDescent="0.3">
      <c r="B8" s="4" t="s">
        <v>28</v>
      </c>
      <c r="C8" s="4"/>
      <c r="D8" s="4"/>
      <c r="E8" s="15">
        <f>SUM(E4:E7)</f>
        <v>0</v>
      </c>
      <c r="F8" s="15">
        <f>SUM(F4:F7)</f>
        <v>98.9</v>
      </c>
      <c r="G8" s="15">
        <f t="shared" ref="G8:J8" si="1">SUM(G4:G7)</f>
        <v>0</v>
      </c>
      <c r="H8" s="15">
        <f t="shared" si="1"/>
        <v>0</v>
      </c>
      <c r="I8" s="15">
        <f t="shared" si="1"/>
        <v>0</v>
      </c>
      <c r="J8" s="15">
        <f t="shared" si="1"/>
        <v>98.9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0302-7266-4D2E-A48F-D45A91D4D94A}">
  <dimension ref="B2:J5"/>
  <sheetViews>
    <sheetView zoomScale="90" zoomScaleNormal="90" workbookViewId="0">
      <selection activeCell="D14" sqref="D14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48</v>
      </c>
      <c r="C2" s="26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40</v>
      </c>
      <c r="C4" s="2" t="s">
        <v>40</v>
      </c>
      <c r="D4" s="2" t="s">
        <v>40</v>
      </c>
      <c r="E4" s="2" t="s">
        <v>40</v>
      </c>
      <c r="F4" s="2" t="s">
        <v>40</v>
      </c>
      <c r="G4" s="2" t="s">
        <v>40</v>
      </c>
      <c r="H4" s="2" t="s">
        <v>40</v>
      </c>
      <c r="I4" s="2" t="s">
        <v>40</v>
      </c>
      <c r="J4" s="2" t="s">
        <v>40</v>
      </c>
    </row>
    <row r="5" spans="2:10" x14ac:dyDescent="0.3">
      <c r="B5" s="4" t="s">
        <v>28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48F4-EF41-408A-837C-4E9AD6676400}">
  <dimension ref="B2:J5"/>
  <sheetViews>
    <sheetView zoomScale="90" zoomScaleNormal="90" workbookViewId="0">
      <selection activeCell="F21" sqref="F21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25" t="s">
        <v>49</v>
      </c>
      <c r="C2" s="26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1</v>
      </c>
      <c r="C3" s="1" t="s">
        <v>30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40</v>
      </c>
      <c r="C4" s="2" t="s">
        <v>40</v>
      </c>
      <c r="D4" s="2" t="s">
        <v>40</v>
      </c>
      <c r="E4" s="2" t="s">
        <v>40</v>
      </c>
      <c r="F4" s="2" t="s">
        <v>40</v>
      </c>
      <c r="G4" s="2" t="s">
        <v>40</v>
      </c>
      <c r="H4" s="2" t="s">
        <v>40</v>
      </c>
      <c r="I4" s="2" t="s">
        <v>40</v>
      </c>
      <c r="J4" s="2" t="s">
        <v>40</v>
      </c>
    </row>
    <row r="5" spans="2:10" x14ac:dyDescent="0.3">
      <c r="B5" s="4" t="s">
        <v>28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042E2E1CD034A92E4883ADE185AC2" ma:contentTypeVersion="16" ma:contentTypeDescription="Create a new document." ma:contentTypeScope="" ma:versionID="148d54d6213dbb6ec7ca62621aad1962">
  <xsd:schema xmlns:xsd="http://www.w3.org/2001/XMLSchema" xmlns:xs="http://www.w3.org/2001/XMLSchema" xmlns:p="http://schemas.microsoft.com/office/2006/metadata/properties" xmlns:ns2="e743453d-9856-4ca6-b07b-9aadb6d1c1df" xmlns:ns3="58e56de7-d765-41bf-a51b-8eb4af79e677" xmlns:ns4="a43215ff-c426-4344-a17d-812f230b5b3d" targetNamespace="http://schemas.microsoft.com/office/2006/metadata/properties" ma:root="true" ma:fieldsID="95156d540be28be8234964f3c74991a9" ns2:_="" ns3:_="" ns4:_="">
    <xsd:import namespace="e743453d-9856-4ca6-b07b-9aadb6d1c1df"/>
    <xsd:import namespace="58e56de7-d765-41bf-a51b-8eb4af79e677"/>
    <xsd:import namespace="a43215ff-c426-4344-a17d-812f230b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3453d-9856-4ca6-b07b-9aadb6d1c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7e7db1-3130-40c4-aff4-df0812437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56de7-d765-41bf-a51b-8eb4af79e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6b4164-3130-4940-94e9-e9f07f4ea2f8}" ma:internalName="TaxCatchAll" ma:showField="CatchAllData" ma:web="58e56de7-d765-41bf-a51b-8eb4af79e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43453d-9856-4ca6-b07b-9aadb6d1c1df">
      <Terms xmlns="http://schemas.microsoft.com/office/infopath/2007/PartnerControls"/>
    </lcf76f155ced4ddcb4097134ff3c332f>
    <TaxCatchAll xmlns="a43215ff-c426-4344-a17d-812f230b5b3d" xsi:nil="true"/>
    <SharedWithUsers xmlns="58e56de7-d765-41bf-a51b-8eb4af79e677">
      <UserInfo>
        <DisplayName>Harvey Palmer</DisplayName>
        <AccountId>29</AccountId>
        <AccountType/>
      </UserInfo>
      <UserInfo>
        <DisplayName>John Phipps</DisplayName>
        <AccountId>13</AccountId>
        <AccountType/>
      </UserInfo>
      <UserInfo>
        <DisplayName>Rachel Watters</DisplayName>
        <AccountId>360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286C0B8-707F-4243-93CF-C60A48523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3453d-9856-4ca6-b07b-9aadb6d1c1df"/>
    <ds:schemaRef ds:uri="58e56de7-d765-41bf-a51b-8eb4af79e677"/>
    <ds:schemaRef ds:uri="a43215ff-c426-4344-a17d-812f230b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AA934-072E-4E6B-B710-242E9DE85D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D2C12-8865-4B31-8FEA-5A9142F6586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58e56de7-d765-41bf-a51b-8eb4af79e677"/>
    <ds:schemaRef ds:uri="http://purl.org/dc/terms/"/>
    <ds:schemaRef ds:uri="a43215ff-c426-4344-a17d-812f230b5b3d"/>
    <ds:schemaRef ds:uri="http://schemas.microsoft.com/office/infopath/2007/PartnerControls"/>
    <ds:schemaRef ds:uri="http://schemas.openxmlformats.org/package/2006/metadata/core-properties"/>
    <ds:schemaRef ds:uri="e743453d-9856-4ca6-b07b-9aadb6d1c1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Q3 Oct - Dec 2022</vt:lpstr>
      <vt:lpstr>Max Hill</vt:lpstr>
      <vt:lpstr>Rebecca Lawrence</vt:lpstr>
      <vt:lpstr>Sue Hemming</vt:lpstr>
      <vt:lpstr>Monica Burch</vt:lpstr>
      <vt:lpstr>Mark Hammond</vt:lpstr>
      <vt:lpstr>Simon Jefferys</vt:lpstr>
      <vt:lpstr>Michael Dunn</vt:lpstr>
      <vt:lpstr>Deborah Harris-Ugbomah</vt:lpstr>
      <vt:lpstr>Subo Shanmuganathan</vt:lpstr>
      <vt:lpstr>Kathryn Stone</vt:lpstr>
    </vt:vector>
  </TitlesOfParts>
  <Manager/>
  <Company>Crown Prosecution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Burton Pierce</dc:creator>
  <cp:keywords/>
  <dc:description/>
  <cp:lastModifiedBy>Ben Harding</cp:lastModifiedBy>
  <cp:revision/>
  <cp:lastPrinted>2023-07-25T09:52:55Z</cp:lastPrinted>
  <dcterms:created xsi:type="dcterms:W3CDTF">2018-06-25T12:43:06Z</dcterms:created>
  <dcterms:modified xsi:type="dcterms:W3CDTF">2023-07-25T09:52:56Z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0x010100CCA042E2E1CD034A92E4883ADE185AC2</vt:lpwstr>
  </property>
  <property fmtid="{D5CDD505-2E9C-101B-9397-08002B2CF9AE}" pid="3" name="MediaServiceImageTags">
    <vt:lpwstr/>
  </property>
</Properties>
</file>