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.Harding\Downloads\"/>
    </mc:Choice>
  </mc:AlternateContent>
  <xr:revisionPtr revIDLastSave="0" documentId="13_ncr:1_{1873F997-6CBE-4268-BC5A-B665FB4FFC4E}" xr6:coauthVersionLast="47" xr6:coauthVersionMax="47" xr10:uidLastSave="{00000000-0000-0000-0000-000000000000}"/>
  <bookViews>
    <workbookView xWindow="-108" yWindow="-108" windowWidth="23256" windowHeight="12456" tabRatio="933" xr2:uid="{00000000-000D-0000-FFFF-FFFF00000000}"/>
  </bookViews>
  <sheets>
    <sheet name="Q4 Jan-Mar 25" sheetId="19" r:id="rId1"/>
    <sheet name="Stephen Parkinson" sheetId="20" r:id="rId2"/>
    <sheet name="Julie Lennard" sheetId="21" r:id="rId3"/>
    <sheet name="Monica Burch" sheetId="11" r:id="rId4"/>
    <sheet name="Peter Kane" sheetId="22" r:id="rId5"/>
    <sheet name="Kathryn Stone" sheetId="18" r:id="rId6"/>
    <sheet name="Subo Shanmuganathan" sheetId="14" r:id="rId7"/>
    <sheet name="Michael Dunn" sheetId="1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5" l="1"/>
  <c r="I5" i="15"/>
  <c r="H5" i="15"/>
  <c r="G5" i="15"/>
  <c r="F5" i="15"/>
  <c r="E5" i="15"/>
  <c r="E8" i="14"/>
  <c r="E6" i="18"/>
  <c r="E54" i="19"/>
  <c r="E46" i="19"/>
  <c r="I8" i="14"/>
  <c r="H8" i="14"/>
  <c r="G8" i="14"/>
  <c r="F8" i="14"/>
  <c r="J7" i="14"/>
  <c r="J6" i="14"/>
  <c r="J5" i="14"/>
  <c r="J4" i="14"/>
  <c r="J8" i="14" s="1"/>
  <c r="I6" i="18"/>
  <c r="H6" i="18"/>
  <c r="G6" i="18"/>
  <c r="F6" i="18"/>
  <c r="J5" i="18"/>
  <c r="J6" i="18" s="1"/>
  <c r="J4" i="18"/>
  <c r="J5" i="22"/>
  <c r="I5" i="22"/>
  <c r="H5" i="22"/>
  <c r="G5" i="22"/>
  <c r="F5" i="22"/>
  <c r="E5" i="22"/>
  <c r="J5" i="11"/>
  <c r="I5" i="11"/>
  <c r="H5" i="11"/>
  <c r="G5" i="11"/>
  <c r="F5" i="11"/>
  <c r="E5" i="11"/>
  <c r="I18" i="21"/>
  <c r="H18" i="21"/>
  <c r="G18" i="21"/>
  <c r="F18" i="21"/>
  <c r="E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J4" i="21"/>
  <c r="J12" i="20"/>
  <c r="I12" i="20"/>
  <c r="H12" i="20"/>
  <c r="G12" i="20"/>
  <c r="F12" i="20"/>
  <c r="E12" i="20"/>
  <c r="J23" i="19"/>
  <c r="J17" i="19"/>
  <c r="J18" i="19"/>
  <c r="J19" i="19"/>
  <c r="J20" i="19"/>
  <c r="J21" i="19"/>
  <c r="J22" i="19"/>
  <c r="J24" i="19"/>
  <c r="J25" i="19"/>
  <c r="J26" i="19"/>
  <c r="J27" i="19"/>
  <c r="J28" i="19"/>
  <c r="J29" i="19"/>
  <c r="J16" i="19"/>
  <c r="E30" i="19"/>
  <c r="G30" i="19"/>
  <c r="H30" i="19"/>
  <c r="I30" i="19"/>
  <c r="J52" i="19"/>
  <c r="J51" i="19"/>
  <c r="J53" i="19"/>
  <c r="J50" i="19"/>
  <c r="G54" i="19"/>
  <c r="H54" i="19"/>
  <c r="I54" i="19"/>
  <c r="F54" i="19"/>
  <c r="J44" i="19"/>
  <c r="J45" i="19"/>
  <c r="G46" i="19"/>
  <c r="H46" i="19"/>
  <c r="I46" i="19"/>
  <c r="F46" i="19"/>
  <c r="J18" i="21" l="1"/>
  <c r="J30" i="19"/>
  <c r="J54" i="19"/>
  <c r="J46" i="19"/>
  <c r="G12" i="19"/>
  <c r="F30" i="19"/>
  <c r="E35" i="19" l="1"/>
  <c r="F35" i="19"/>
  <c r="G35" i="19"/>
  <c r="H35" i="19"/>
  <c r="I35" i="19"/>
  <c r="J35" i="19"/>
  <c r="E40" i="19"/>
  <c r="F40" i="19"/>
  <c r="G40" i="19"/>
  <c r="H40" i="19"/>
  <c r="I40" i="19"/>
  <c r="I12" i="19"/>
  <c r="E12" i="19"/>
  <c r="H12" i="19"/>
  <c r="F12" i="19"/>
  <c r="J40" i="19" l="1"/>
  <c r="E59" i="19" l="1"/>
  <c r="G59" i="19"/>
  <c r="H59" i="19"/>
  <c r="I59" i="19"/>
  <c r="F59" i="19"/>
  <c r="J59" i="19"/>
  <c r="J12" i="19"/>
</calcChain>
</file>

<file path=xl/sharedStrings.xml><?xml version="1.0" encoding="utf-8"?>
<sst xmlns="http://schemas.openxmlformats.org/spreadsheetml/2006/main" count="338" uniqueCount="55">
  <si>
    <t>Stephen Parkinson - Director of Public Prosecutions Q4 Jan-Mar 2025</t>
  </si>
  <si>
    <t>Dates</t>
  </si>
  <si>
    <t xml:space="preserve">Destination </t>
  </si>
  <si>
    <t>Purpose</t>
  </si>
  <si>
    <t>Air</t>
  </si>
  <si>
    <t>Rail (£)</t>
  </si>
  <si>
    <t>Taxi/Car
(£)</t>
  </si>
  <si>
    <t>Accomm /
Meals (£)</t>
  </si>
  <si>
    <t>Other (including Hospitality Given) (£)</t>
  </si>
  <si>
    <t>Total Cost</t>
  </si>
  <si>
    <t>21/01/2025-22/01/2025</t>
  </si>
  <si>
    <t>Liverpool</t>
  </si>
  <si>
    <t>Area Visit</t>
  </si>
  <si>
    <t>St Albans</t>
  </si>
  <si>
    <t>Chelmsford</t>
  </si>
  <si>
    <t>Bristol</t>
  </si>
  <si>
    <t>13/02/2025 - 14/02/2025</t>
  </si>
  <si>
    <t>Dublin, Ireland</t>
  </si>
  <si>
    <t>Interjurisdictional</t>
  </si>
  <si>
    <t>Reading</t>
  </si>
  <si>
    <t>Executive Group Meeting</t>
  </si>
  <si>
    <t>Brighton</t>
  </si>
  <si>
    <t>Leamington Spa</t>
  </si>
  <si>
    <t>Employee Relations Conference</t>
  </si>
  <si>
    <t>Total</t>
  </si>
  <si>
    <t>Julie Lennard - Chief Operating Officer Q4 Jan-Mar 2025</t>
  </si>
  <si>
    <t>London</t>
  </si>
  <si>
    <t>13/01/2025 - 16/01/2025</t>
  </si>
  <si>
    <t>ARAC/RemCom/Law Officers Meeting</t>
  </si>
  <si>
    <t>Executive Group Workshop</t>
  </si>
  <si>
    <t>27/01/2025 - 29/01/2025</t>
  </si>
  <si>
    <t xml:space="preserve">CPS Board/Executive Group/Recruitment Interviews </t>
  </si>
  <si>
    <t>12/02/2025 - 13/02/2025</t>
  </si>
  <si>
    <t>20/02/2025 - 21/02/2025</t>
  </si>
  <si>
    <t>Executive Group Away Day</t>
  </si>
  <si>
    <t>26/02/2025 - 27/02/2025</t>
  </si>
  <si>
    <t>Law Officers Meeting</t>
  </si>
  <si>
    <t>Ministerial Meetings</t>
  </si>
  <si>
    <t>CPS Board</t>
  </si>
  <si>
    <t>Court Visit</t>
  </si>
  <si>
    <t>11/03/2025 - 12/03/2025</t>
  </si>
  <si>
    <t>24/03/2025 - 27/03/2025</t>
  </si>
  <si>
    <t>Monica Burch - Non Executive Director Q4 Jan-Mar 2025</t>
  </si>
  <si>
    <t>Destination</t>
  </si>
  <si>
    <t>Nil Return</t>
  </si>
  <si>
    <t>Dr Peter Kane - Non Executive Director Q4 Jan-Mar 2025</t>
  </si>
  <si>
    <t>Kathryn Stone - Non Executive Director Q4 Jan-Mar 2025</t>
  </si>
  <si>
    <t xml:space="preserve">London </t>
  </si>
  <si>
    <t>Subo Shanmuganathan - Non Executive Director Q4 Jan-Mar 2025</t>
  </si>
  <si>
    <t>ARAC</t>
  </si>
  <si>
    <t xml:space="preserve">CPS Board </t>
  </si>
  <si>
    <t>Michael Dunn - Non Executive Director Q4 Jan-Mar 2025</t>
  </si>
  <si>
    <t>Interjurisdictional Meeting</t>
  </si>
  <si>
    <t>Executive Group Meeting/Recruitment Interviews</t>
  </si>
  <si>
    <t>Executive Group Meeting &amp; Induction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</si>
</sst>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dd/mm/yyyy;@"/>
    <numFmt numFmtId="166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4" fillId="0" borderId="0"/>
  </cellStyleXfs>
  <cellXfs count="6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49" fontId="0" fillId="0" borderId="1" xfId="2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 vertical="center" wrapText="1"/>
    </xf>
    <xf numFmtId="49" fontId="6" fillId="0" borderId="1" xfId="2" applyNumberFormat="1" applyFont="1" applyBorder="1" applyAlignment="1" applyProtection="1">
      <alignment horizontal="center" vertical="center"/>
      <protection locked="0"/>
    </xf>
    <xf numFmtId="44" fontId="0" fillId="3" borderId="1" xfId="0" applyNumberForma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3" borderId="1" xfId="0" applyNumberForma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49" fontId="6" fillId="0" borderId="1" xfId="2" applyNumberFormat="1" applyFont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44" fontId="6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166" fontId="0" fillId="0" borderId="1" xfId="1" applyNumberFormat="1" applyFont="1" applyFill="1" applyBorder="1" applyAlignment="1">
      <alignment horizontal="center" vertical="center"/>
    </xf>
    <xf numFmtId="8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right" vertical="center" wrapText="1" indent="1"/>
    </xf>
    <xf numFmtId="44" fontId="2" fillId="0" borderId="1" xfId="1" applyFont="1" applyFill="1" applyBorder="1" applyAlignment="1">
      <alignment horizontal="center" vertical="center"/>
    </xf>
    <xf numFmtId="44" fontId="2" fillId="0" borderId="1" xfId="0" applyNumberFormat="1" applyFont="1" applyBorder="1"/>
    <xf numFmtId="44" fontId="2" fillId="0" borderId="1" xfId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6" fillId="0" borderId="0" xfId="2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CF6E21A6-55FC-4201-9285-FF940B62CBF9}"/>
    <cellStyle name="Normal_Other Staff Costs 2011-12 2" xfId="2" xr:uid="{ED2F83D7-D9EC-44BD-BFD7-C5478E7EA1AB}"/>
  </cellStyles>
  <dxfs count="0"/>
  <tableStyles count="1" defaultTableStyle="TableStyleMedium2" defaultPivotStyle="PivotStyleLight16">
    <tableStyle name="Invisible" pivot="0" table="0" count="0" xr9:uid="{401E1D7E-C34B-48DD-A7B3-9007B2DA123A}"/>
  </tableStyles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FD33-449F-470D-A51D-67AF275B9C75}">
  <dimension ref="B2:J59"/>
  <sheetViews>
    <sheetView tabSelected="1" zoomScale="90" zoomScaleNormal="90" workbookViewId="0">
      <selection activeCell="D23" sqref="D23"/>
    </sheetView>
  </sheetViews>
  <sheetFormatPr defaultRowHeight="14.4" x14ac:dyDescent="0.3"/>
  <cols>
    <col min="1" max="1" width="3.5546875" customWidth="1"/>
    <col min="2" max="2" width="24.44140625" customWidth="1"/>
    <col min="3" max="3" width="65" bestFit="1" customWidth="1"/>
    <col min="4" max="4" width="46.77734375" customWidth="1"/>
    <col min="5" max="5" width="11.21875" customWidth="1"/>
    <col min="6" max="6" width="11" customWidth="1"/>
    <col min="7" max="7" width="10.77734375" customWidth="1"/>
    <col min="8" max="8" width="11.5546875" customWidth="1"/>
    <col min="9" max="9" width="12.44140625" customWidth="1"/>
    <col min="10" max="10" width="12.77734375" customWidth="1"/>
  </cols>
  <sheetData>
    <row r="2" spans="2:10" x14ac:dyDescent="0.3">
      <c r="B2" s="58" t="s">
        <v>0</v>
      </c>
      <c r="C2" s="59"/>
      <c r="D2" s="2"/>
      <c r="E2" s="2"/>
      <c r="F2" s="2"/>
      <c r="G2" s="2"/>
      <c r="H2" s="2"/>
      <c r="I2" s="2"/>
      <c r="J2" s="2"/>
    </row>
    <row r="3" spans="2:10" ht="57.6" x14ac:dyDescent="0.3"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" t="s">
        <v>7</v>
      </c>
      <c r="I3" s="9" t="s">
        <v>8</v>
      </c>
      <c r="J3" s="9" t="s">
        <v>9</v>
      </c>
    </row>
    <row r="4" spans="2:10" x14ac:dyDescent="0.3">
      <c r="B4" s="10" t="s">
        <v>10</v>
      </c>
      <c r="C4" s="11" t="s">
        <v>11</v>
      </c>
      <c r="D4" s="5" t="s">
        <v>12</v>
      </c>
      <c r="E4" s="21"/>
      <c r="F4" s="46">
        <v>102.45</v>
      </c>
      <c r="G4" s="46"/>
      <c r="H4" s="39">
        <v>227.4</v>
      </c>
      <c r="I4" s="39"/>
      <c r="J4" s="12">
        <v>329.85</v>
      </c>
    </row>
    <row r="5" spans="2:10" x14ac:dyDescent="0.3">
      <c r="B5" s="18">
        <v>45687</v>
      </c>
      <c r="C5" s="19" t="s">
        <v>13</v>
      </c>
      <c r="D5" s="5" t="s">
        <v>12</v>
      </c>
      <c r="E5" s="6"/>
      <c r="F5" s="46">
        <v>30.4</v>
      </c>
      <c r="G5" s="47"/>
      <c r="H5" s="39"/>
      <c r="I5" s="39"/>
      <c r="J5" s="12">
        <v>30.4</v>
      </c>
    </row>
    <row r="6" spans="2:10" x14ac:dyDescent="0.3">
      <c r="B6" s="18">
        <v>45693</v>
      </c>
      <c r="C6" s="19" t="s">
        <v>14</v>
      </c>
      <c r="D6" s="5" t="s">
        <v>12</v>
      </c>
      <c r="E6" s="6"/>
      <c r="F6" s="46">
        <v>40.5</v>
      </c>
      <c r="G6" s="48"/>
      <c r="H6" s="39"/>
      <c r="I6" s="39"/>
      <c r="J6" s="12">
        <v>40.5</v>
      </c>
    </row>
    <row r="7" spans="2:10" x14ac:dyDescent="0.3">
      <c r="B7" s="18">
        <v>45698</v>
      </c>
      <c r="C7" s="13" t="s">
        <v>15</v>
      </c>
      <c r="D7" s="5" t="s">
        <v>12</v>
      </c>
      <c r="E7" s="20"/>
      <c r="F7" s="46">
        <v>102.5</v>
      </c>
      <c r="G7" s="48"/>
      <c r="H7" s="39"/>
      <c r="I7" s="39"/>
      <c r="J7" s="12">
        <v>102.5</v>
      </c>
    </row>
    <row r="8" spans="2:10" x14ac:dyDescent="0.3">
      <c r="B8" s="18" t="s">
        <v>16</v>
      </c>
      <c r="C8" s="13" t="s">
        <v>17</v>
      </c>
      <c r="D8" s="5" t="s">
        <v>52</v>
      </c>
      <c r="E8" s="46">
        <v>165.33</v>
      </c>
      <c r="G8" s="48"/>
      <c r="H8" s="39">
        <v>220.29</v>
      </c>
      <c r="I8" s="39"/>
      <c r="J8" s="12">
        <v>385.62</v>
      </c>
    </row>
    <row r="9" spans="2:10" x14ac:dyDescent="0.3">
      <c r="B9" s="18">
        <v>45715</v>
      </c>
      <c r="C9" s="19" t="s">
        <v>19</v>
      </c>
      <c r="D9" s="5" t="s">
        <v>20</v>
      </c>
      <c r="E9" s="6"/>
      <c r="F9" s="46">
        <v>52.3</v>
      </c>
      <c r="G9" s="48"/>
      <c r="H9" s="39"/>
      <c r="I9" s="39"/>
      <c r="J9" s="12">
        <v>52.3</v>
      </c>
    </row>
    <row r="10" spans="2:10" x14ac:dyDescent="0.3">
      <c r="B10" s="18">
        <v>45720</v>
      </c>
      <c r="C10" s="19" t="s">
        <v>21</v>
      </c>
      <c r="D10" s="5" t="s">
        <v>12</v>
      </c>
      <c r="E10" s="6"/>
      <c r="F10" s="46">
        <v>63.3</v>
      </c>
      <c r="G10" s="48"/>
      <c r="H10" s="39"/>
      <c r="I10" s="39"/>
      <c r="J10" s="12">
        <v>63.3</v>
      </c>
    </row>
    <row r="11" spans="2:10" x14ac:dyDescent="0.3">
      <c r="B11" s="18">
        <v>45734</v>
      </c>
      <c r="C11" s="19" t="s">
        <v>22</v>
      </c>
      <c r="D11" s="5" t="s">
        <v>23</v>
      </c>
      <c r="E11" s="6"/>
      <c r="F11" s="39">
        <v>41</v>
      </c>
      <c r="G11" s="48"/>
      <c r="H11" s="39"/>
      <c r="I11" s="39"/>
      <c r="J11" s="12">
        <v>41</v>
      </c>
    </row>
    <row r="12" spans="2:10" x14ac:dyDescent="0.3">
      <c r="B12" s="4" t="s">
        <v>24</v>
      </c>
      <c r="C12" s="4"/>
      <c r="D12" s="4"/>
      <c r="E12" s="7">
        <f t="shared" ref="E12:J12" si="0">SUM(E4:E11)</f>
        <v>165.33</v>
      </c>
      <c r="F12" s="49">
        <f t="shared" si="0"/>
        <v>432.45000000000005</v>
      </c>
      <c r="G12" s="49">
        <f t="shared" si="0"/>
        <v>0</v>
      </c>
      <c r="H12" s="49">
        <f t="shared" si="0"/>
        <v>447.69</v>
      </c>
      <c r="I12" s="49">
        <f t="shared" si="0"/>
        <v>0</v>
      </c>
      <c r="J12" s="49">
        <f t="shared" si="0"/>
        <v>1045.4699999999998</v>
      </c>
    </row>
    <row r="14" spans="2:10" x14ac:dyDescent="0.3">
      <c r="B14" s="58" t="s">
        <v>25</v>
      </c>
      <c r="C14" s="59"/>
      <c r="D14" s="2"/>
      <c r="E14" s="2"/>
      <c r="F14" s="2"/>
      <c r="G14" s="2"/>
      <c r="H14" s="2"/>
      <c r="I14" s="2"/>
      <c r="J14" s="2"/>
    </row>
    <row r="15" spans="2:10" ht="57.6" x14ac:dyDescent="0.3">
      <c r="B15" s="9" t="s">
        <v>1</v>
      </c>
      <c r="C15" s="9" t="s">
        <v>2</v>
      </c>
      <c r="D15" s="9" t="s">
        <v>3</v>
      </c>
      <c r="E15" s="9" t="s">
        <v>4</v>
      </c>
      <c r="F15" s="9" t="s">
        <v>5</v>
      </c>
      <c r="G15" s="9" t="s">
        <v>6</v>
      </c>
      <c r="H15" s="1" t="s">
        <v>7</v>
      </c>
      <c r="I15" s="9" t="s">
        <v>8</v>
      </c>
      <c r="J15" s="9" t="s">
        <v>9</v>
      </c>
    </row>
    <row r="16" spans="2:10" x14ac:dyDescent="0.3">
      <c r="B16" s="38">
        <v>45666</v>
      </c>
      <c r="C16" s="31" t="s">
        <v>26</v>
      </c>
      <c r="D16" s="5" t="s">
        <v>20</v>
      </c>
      <c r="E16" s="31"/>
      <c r="F16" s="37">
        <v>287</v>
      </c>
      <c r="G16" s="37"/>
      <c r="H16" s="34">
        <v>2.6</v>
      </c>
      <c r="I16" s="22"/>
      <c r="J16" s="12">
        <f>SUM(E16:I16)</f>
        <v>289.60000000000002</v>
      </c>
    </row>
    <row r="17" spans="2:10" x14ac:dyDescent="0.3">
      <c r="B17" s="30" t="s">
        <v>27</v>
      </c>
      <c r="C17" s="31" t="s">
        <v>26</v>
      </c>
      <c r="D17" s="31" t="s">
        <v>28</v>
      </c>
      <c r="E17" s="31"/>
      <c r="F17" s="37">
        <v>402.4</v>
      </c>
      <c r="G17" s="37"/>
      <c r="H17" s="37">
        <v>543.25</v>
      </c>
      <c r="I17" s="22"/>
      <c r="J17" s="12">
        <f t="shared" ref="J17:J29" si="1">SUM(E17:I17)</f>
        <v>945.65</v>
      </c>
    </row>
    <row r="18" spans="2:10" x14ac:dyDescent="0.3">
      <c r="B18" s="30">
        <v>45680</v>
      </c>
      <c r="C18" s="31" t="s">
        <v>26</v>
      </c>
      <c r="D18" s="5" t="s">
        <v>29</v>
      </c>
      <c r="E18" s="35"/>
      <c r="F18" s="37">
        <v>287</v>
      </c>
      <c r="G18" s="34"/>
      <c r="H18" s="34">
        <v>13.55</v>
      </c>
      <c r="I18" s="22"/>
      <c r="J18" s="12">
        <f t="shared" si="1"/>
        <v>300.55</v>
      </c>
    </row>
    <row r="19" spans="2:10" x14ac:dyDescent="0.3">
      <c r="B19" s="30" t="s">
        <v>30</v>
      </c>
      <c r="C19" s="31" t="s">
        <v>26</v>
      </c>
      <c r="D19" s="31" t="s">
        <v>31</v>
      </c>
      <c r="E19" s="35"/>
      <c r="F19" s="34">
        <v>330.6</v>
      </c>
      <c r="G19" s="34"/>
      <c r="H19" s="34">
        <v>400.75</v>
      </c>
      <c r="I19" s="22"/>
      <c r="J19" s="12">
        <f t="shared" si="1"/>
        <v>731.35</v>
      </c>
    </row>
    <row r="20" spans="2:10" x14ac:dyDescent="0.3">
      <c r="B20" s="30" t="s">
        <v>32</v>
      </c>
      <c r="C20" s="32" t="s">
        <v>26</v>
      </c>
      <c r="D20" s="5" t="s">
        <v>54</v>
      </c>
      <c r="E20" s="35"/>
      <c r="F20" s="34">
        <v>170.1</v>
      </c>
      <c r="G20" s="36"/>
      <c r="H20" s="35">
        <v>195.9</v>
      </c>
      <c r="I20" s="22"/>
      <c r="J20" s="12">
        <f t="shared" si="1"/>
        <v>366</v>
      </c>
    </row>
    <row r="21" spans="2:10" x14ac:dyDescent="0.3">
      <c r="B21" s="30" t="s">
        <v>33</v>
      </c>
      <c r="C21" s="32" t="s">
        <v>26</v>
      </c>
      <c r="D21" s="5" t="s">
        <v>34</v>
      </c>
      <c r="E21" s="35"/>
      <c r="F21" s="34">
        <v>155</v>
      </c>
      <c r="G21" s="36"/>
      <c r="H21" s="35">
        <v>189.1</v>
      </c>
      <c r="I21" s="22"/>
      <c r="J21" s="12">
        <f t="shared" si="1"/>
        <v>344.1</v>
      </c>
    </row>
    <row r="22" spans="2:10" x14ac:dyDescent="0.3">
      <c r="B22" s="30" t="s">
        <v>35</v>
      </c>
      <c r="C22" s="2" t="s">
        <v>26</v>
      </c>
      <c r="D22" s="5" t="s">
        <v>36</v>
      </c>
      <c r="E22" s="6"/>
      <c r="F22" s="39">
        <v>85.6</v>
      </c>
      <c r="G22" s="36"/>
      <c r="H22" s="35">
        <v>214</v>
      </c>
      <c r="I22" s="22"/>
      <c r="J22" s="12">
        <f t="shared" si="1"/>
        <v>299.60000000000002</v>
      </c>
    </row>
    <row r="23" spans="2:10" x14ac:dyDescent="0.3">
      <c r="B23" s="30">
        <v>45715</v>
      </c>
      <c r="C23" s="2" t="s">
        <v>19</v>
      </c>
      <c r="D23" s="5" t="s">
        <v>20</v>
      </c>
      <c r="E23" s="6"/>
      <c r="F23" s="39">
        <v>97.6</v>
      </c>
      <c r="G23" s="36"/>
      <c r="H23" s="35"/>
      <c r="I23" s="22"/>
      <c r="J23" s="12">
        <f t="shared" si="1"/>
        <v>97.6</v>
      </c>
    </row>
    <row r="24" spans="2:10" x14ac:dyDescent="0.3">
      <c r="B24" s="30">
        <v>45719</v>
      </c>
      <c r="C24" s="5" t="s">
        <v>26</v>
      </c>
      <c r="D24" s="29" t="s">
        <v>37</v>
      </c>
      <c r="E24" s="35"/>
      <c r="F24" s="34">
        <v>299.2</v>
      </c>
      <c r="G24" s="33"/>
      <c r="H24" s="8"/>
      <c r="I24" s="22"/>
      <c r="J24" s="12">
        <f t="shared" si="1"/>
        <v>299.2</v>
      </c>
    </row>
    <row r="25" spans="2:10" x14ac:dyDescent="0.3">
      <c r="B25" s="30">
        <v>45723</v>
      </c>
      <c r="C25" s="29" t="s">
        <v>26</v>
      </c>
      <c r="D25" s="29" t="s">
        <v>38</v>
      </c>
      <c r="E25" s="35"/>
      <c r="F25" s="34">
        <v>270.89999999999998</v>
      </c>
      <c r="G25" s="36"/>
      <c r="H25" s="35">
        <v>4.25</v>
      </c>
      <c r="I25" s="22"/>
      <c r="J25" s="12">
        <f t="shared" si="1"/>
        <v>275.14999999999998</v>
      </c>
    </row>
    <row r="26" spans="2:10" x14ac:dyDescent="0.3">
      <c r="B26" s="3">
        <v>45726</v>
      </c>
      <c r="C26" s="2" t="s">
        <v>15</v>
      </c>
      <c r="D26" s="5" t="s">
        <v>39</v>
      </c>
      <c r="E26" s="6"/>
      <c r="F26" s="39"/>
      <c r="H26" s="8"/>
      <c r="I26" s="39">
        <v>7.8</v>
      </c>
      <c r="J26" s="12">
        <f>SUM(E26:I26)</f>
        <v>7.8</v>
      </c>
    </row>
    <row r="27" spans="2:10" x14ac:dyDescent="0.3">
      <c r="B27" s="3" t="s">
        <v>40</v>
      </c>
      <c r="C27" s="5" t="s">
        <v>26</v>
      </c>
      <c r="D27" s="5" t="s">
        <v>12</v>
      </c>
      <c r="E27" s="6"/>
      <c r="F27" s="39">
        <v>351</v>
      </c>
      <c r="G27" s="40"/>
      <c r="H27" s="6">
        <v>152.16999999999999</v>
      </c>
      <c r="I27" s="22"/>
      <c r="J27" s="12">
        <f t="shared" si="1"/>
        <v>503.16999999999996</v>
      </c>
    </row>
    <row r="28" spans="2:10" x14ac:dyDescent="0.3">
      <c r="B28" s="30">
        <v>45734</v>
      </c>
      <c r="C28" s="19" t="s">
        <v>22</v>
      </c>
      <c r="D28" s="5" t="s">
        <v>23</v>
      </c>
      <c r="E28" s="35"/>
      <c r="F28" s="15">
        <v>180.5</v>
      </c>
      <c r="G28" s="36"/>
      <c r="H28" s="8"/>
      <c r="I28" s="22"/>
      <c r="J28" s="12">
        <f t="shared" si="1"/>
        <v>180.5</v>
      </c>
    </row>
    <row r="29" spans="2:10" x14ac:dyDescent="0.3">
      <c r="B29" s="30" t="s">
        <v>41</v>
      </c>
      <c r="C29" s="31" t="s">
        <v>26</v>
      </c>
      <c r="D29" s="31" t="s">
        <v>53</v>
      </c>
      <c r="E29" s="32"/>
      <c r="F29" s="43">
        <v>364.6</v>
      </c>
      <c r="G29" s="42"/>
      <c r="H29" s="43">
        <v>558.85</v>
      </c>
      <c r="I29" s="22"/>
      <c r="J29" s="12">
        <f t="shared" si="1"/>
        <v>923.45</v>
      </c>
    </row>
    <row r="30" spans="2:10" x14ac:dyDescent="0.3">
      <c r="B30" s="4" t="s">
        <v>24</v>
      </c>
      <c r="C30" s="4"/>
      <c r="D30" s="4"/>
      <c r="E30" s="7">
        <f t="shared" ref="E30:J30" si="2">SUM(E16:E29)</f>
        <v>0</v>
      </c>
      <c r="F30" s="7">
        <f t="shared" si="2"/>
        <v>3281.4999999999995</v>
      </c>
      <c r="G30" s="7">
        <f t="shared" si="2"/>
        <v>0</v>
      </c>
      <c r="H30" s="7">
        <f t="shared" si="2"/>
        <v>2274.42</v>
      </c>
      <c r="I30" s="7">
        <f t="shared" si="2"/>
        <v>7.8</v>
      </c>
      <c r="J30" s="7">
        <f t="shared" si="2"/>
        <v>5563.7199999999993</v>
      </c>
    </row>
    <row r="32" spans="2:10" x14ac:dyDescent="0.3">
      <c r="B32" s="58" t="s">
        <v>42</v>
      </c>
      <c r="C32" s="59"/>
      <c r="D32" s="2"/>
      <c r="E32" s="2"/>
      <c r="F32" s="2"/>
      <c r="G32" s="2"/>
      <c r="H32" s="2"/>
      <c r="I32" s="2"/>
      <c r="J32" s="2"/>
    </row>
    <row r="33" spans="2:10" ht="57.6" x14ac:dyDescent="0.3">
      <c r="B33" s="1" t="s">
        <v>1</v>
      </c>
      <c r="C33" s="1" t="s">
        <v>43</v>
      </c>
      <c r="D33" s="1" t="s">
        <v>3</v>
      </c>
      <c r="E33" s="1" t="s">
        <v>4</v>
      </c>
      <c r="F33" s="1" t="s">
        <v>5</v>
      </c>
      <c r="G33" s="1" t="s">
        <v>6</v>
      </c>
      <c r="H33" s="1" t="s">
        <v>7</v>
      </c>
      <c r="I33" s="1" t="s">
        <v>8</v>
      </c>
      <c r="J33" s="1" t="s">
        <v>9</v>
      </c>
    </row>
    <row r="34" spans="2:10" x14ac:dyDescent="0.3">
      <c r="B34" s="2" t="s">
        <v>44</v>
      </c>
      <c r="C34" s="2" t="s">
        <v>44</v>
      </c>
      <c r="D34" s="2" t="s">
        <v>44</v>
      </c>
      <c r="E34" s="2" t="s">
        <v>44</v>
      </c>
      <c r="F34" s="2" t="s">
        <v>44</v>
      </c>
      <c r="G34" s="2" t="s">
        <v>44</v>
      </c>
      <c r="H34" s="2" t="s">
        <v>44</v>
      </c>
      <c r="I34" s="2" t="s">
        <v>44</v>
      </c>
      <c r="J34" s="2" t="s">
        <v>44</v>
      </c>
    </row>
    <row r="35" spans="2:10" x14ac:dyDescent="0.3">
      <c r="B35" s="4" t="s">
        <v>24</v>
      </c>
      <c r="C35" s="4"/>
      <c r="D35" s="4"/>
      <c r="E35" s="14">
        <f>SUM(E34)</f>
        <v>0</v>
      </c>
      <c r="F35" s="14">
        <f t="shared" ref="F35:I35" si="3">SUM(F34)</f>
        <v>0</v>
      </c>
      <c r="G35" s="14">
        <f t="shared" si="3"/>
        <v>0</v>
      </c>
      <c r="H35" s="14">
        <f t="shared" si="3"/>
        <v>0</v>
      </c>
      <c r="I35" s="14">
        <f t="shared" si="3"/>
        <v>0</v>
      </c>
      <c r="J35" s="14">
        <f>SUM(J34:J34)</f>
        <v>0</v>
      </c>
    </row>
    <row r="37" spans="2:10" x14ac:dyDescent="0.3">
      <c r="B37" s="60" t="s">
        <v>45</v>
      </c>
      <c r="C37" s="61"/>
      <c r="D37" s="2"/>
      <c r="E37" s="2"/>
      <c r="F37" s="2"/>
      <c r="G37" s="2"/>
      <c r="H37" s="2"/>
      <c r="I37" s="2"/>
      <c r="J37" s="2"/>
    </row>
    <row r="38" spans="2:10" ht="57.6" x14ac:dyDescent="0.3">
      <c r="B38" s="1" t="s">
        <v>1</v>
      </c>
      <c r="C38" s="1" t="s">
        <v>43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</row>
    <row r="39" spans="2:10" x14ac:dyDescent="0.3">
      <c r="B39" s="2" t="s">
        <v>44</v>
      </c>
      <c r="C39" s="2" t="s">
        <v>44</v>
      </c>
      <c r="D39" s="2" t="s">
        <v>44</v>
      </c>
      <c r="E39" s="2" t="s">
        <v>44</v>
      </c>
      <c r="F39" s="2" t="s">
        <v>44</v>
      </c>
      <c r="G39" s="2" t="s">
        <v>44</v>
      </c>
      <c r="H39" s="2" t="s">
        <v>44</v>
      </c>
      <c r="I39" s="2" t="s">
        <v>44</v>
      </c>
      <c r="J39" s="2" t="s">
        <v>44</v>
      </c>
    </row>
    <row r="40" spans="2:10" x14ac:dyDescent="0.3">
      <c r="B40" s="4" t="s">
        <v>24</v>
      </c>
      <c r="C40" s="4"/>
      <c r="D40" s="4"/>
      <c r="E40" s="14">
        <f t="shared" ref="E40:J40" si="4">SUM(E39:E39)</f>
        <v>0</v>
      </c>
      <c r="F40" s="14">
        <f t="shared" si="4"/>
        <v>0</v>
      </c>
      <c r="G40" s="14">
        <f t="shared" si="4"/>
        <v>0</v>
      </c>
      <c r="H40" s="14">
        <f t="shared" si="4"/>
        <v>0</v>
      </c>
      <c r="I40" s="14">
        <f t="shared" si="4"/>
        <v>0</v>
      </c>
      <c r="J40" s="14">
        <f t="shared" si="4"/>
        <v>0</v>
      </c>
    </row>
    <row r="42" spans="2:10" x14ac:dyDescent="0.3">
      <c r="B42" s="58" t="s">
        <v>46</v>
      </c>
      <c r="C42" s="59"/>
      <c r="D42" s="2"/>
      <c r="E42" s="2"/>
      <c r="F42" s="2"/>
      <c r="G42" s="2"/>
      <c r="H42" s="2"/>
      <c r="I42" s="2"/>
      <c r="J42" s="2"/>
    </row>
    <row r="43" spans="2:10" ht="57.6" x14ac:dyDescent="0.3">
      <c r="B43" s="1" t="s">
        <v>1</v>
      </c>
      <c r="C43" s="1" t="s">
        <v>43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</row>
    <row r="44" spans="2:10" x14ac:dyDescent="0.3">
      <c r="B44" s="24">
        <v>45678</v>
      </c>
      <c r="C44" s="25" t="s">
        <v>47</v>
      </c>
      <c r="D44" s="25" t="s">
        <v>36</v>
      </c>
      <c r="E44" s="25"/>
      <c r="F44" s="44">
        <v>43.45</v>
      </c>
      <c r="G44" s="44"/>
      <c r="H44" s="15"/>
      <c r="I44" s="15"/>
      <c r="J44" s="15">
        <f>SUM(E44:I44)</f>
        <v>43.45</v>
      </c>
    </row>
    <row r="45" spans="2:10" x14ac:dyDescent="0.3">
      <c r="B45" s="26">
        <v>45723</v>
      </c>
      <c r="C45" s="5" t="s">
        <v>47</v>
      </c>
      <c r="D45" s="5" t="s">
        <v>38</v>
      </c>
      <c r="E45" s="27"/>
      <c r="F45" s="12">
        <v>163.69999999999999</v>
      </c>
      <c r="G45" s="12">
        <v>15</v>
      </c>
      <c r="H45" s="15"/>
      <c r="I45" s="15"/>
      <c r="J45" s="15">
        <f>SUM(E45:I45)</f>
        <v>178.7</v>
      </c>
    </row>
    <row r="46" spans="2:10" x14ac:dyDescent="0.3">
      <c r="B46" s="4" t="s">
        <v>24</v>
      </c>
      <c r="C46" s="4"/>
      <c r="D46" s="4"/>
      <c r="E46" s="14">
        <f t="shared" ref="E46" si="5">SUM(E45:E45)</f>
        <v>0</v>
      </c>
      <c r="F46" s="14">
        <f>SUM(F44:F45)</f>
        <v>207.14999999999998</v>
      </c>
      <c r="G46" s="14">
        <f t="shared" ref="G46:J46" si="6">SUM(G44:G45)</f>
        <v>15</v>
      </c>
      <c r="H46" s="14">
        <f t="shared" si="6"/>
        <v>0</v>
      </c>
      <c r="I46" s="14">
        <f t="shared" si="6"/>
        <v>0</v>
      </c>
      <c r="J46" s="14">
        <f t="shared" si="6"/>
        <v>222.14999999999998</v>
      </c>
    </row>
    <row r="48" spans="2:10" x14ac:dyDescent="0.3">
      <c r="B48" s="58" t="s">
        <v>48</v>
      </c>
      <c r="C48" s="59"/>
      <c r="D48" s="2"/>
      <c r="E48" s="2"/>
      <c r="F48" s="2"/>
      <c r="G48" s="2"/>
      <c r="H48" s="2"/>
      <c r="I48" s="2"/>
      <c r="J48" s="2"/>
    </row>
    <row r="49" spans="2:10" ht="57.6" x14ac:dyDescent="0.3">
      <c r="B49" s="1" t="s">
        <v>1</v>
      </c>
      <c r="C49" s="1" t="s">
        <v>43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</row>
    <row r="50" spans="2:10" x14ac:dyDescent="0.3">
      <c r="B50" s="26">
        <v>45671</v>
      </c>
      <c r="C50" s="5" t="s">
        <v>47</v>
      </c>
      <c r="D50" s="5" t="s">
        <v>49</v>
      </c>
      <c r="E50" s="27"/>
      <c r="F50" s="45">
        <v>76.2</v>
      </c>
      <c r="G50" s="15"/>
      <c r="H50" s="15"/>
      <c r="I50" s="15"/>
      <c r="J50" s="15">
        <f>SUM(E50:I50)</f>
        <v>76.2</v>
      </c>
    </row>
    <row r="51" spans="2:10" x14ac:dyDescent="0.3">
      <c r="B51" s="26">
        <v>45684</v>
      </c>
      <c r="C51" s="5" t="s">
        <v>47</v>
      </c>
      <c r="D51" s="5" t="s">
        <v>50</v>
      </c>
      <c r="E51" s="27"/>
      <c r="F51" s="45">
        <v>89.2</v>
      </c>
      <c r="G51" s="15"/>
      <c r="H51" s="15"/>
      <c r="I51" s="15"/>
      <c r="J51" s="15">
        <f t="shared" ref="J51:J53" si="7">SUM(E51:I51)</f>
        <v>89.2</v>
      </c>
    </row>
    <row r="52" spans="2:10" x14ac:dyDescent="0.3">
      <c r="B52" s="26">
        <v>45720</v>
      </c>
      <c r="C52" s="5" t="s">
        <v>21</v>
      </c>
      <c r="D52" s="5" t="s">
        <v>12</v>
      </c>
      <c r="E52" s="27"/>
      <c r="F52" s="45"/>
      <c r="G52" s="15">
        <v>12.2</v>
      </c>
      <c r="H52" s="15"/>
      <c r="I52" s="15"/>
      <c r="J52" s="15">
        <f t="shared" si="7"/>
        <v>12.2</v>
      </c>
    </row>
    <row r="53" spans="2:10" x14ac:dyDescent="0.3">
      <c r="B53" s="26">
        <v>45723</v>
      </c>
      <c r="C53" s="5" t="s">
        <v>47</v>
      </c>
      <c r="D53" s="5" t="s">
        <v>50</v>
      </c>
      <c r="E53" s="27"/>
      <c r="F53" s="45">
        <v>79.7</v>
      </c>
      <c r="G53" s="15"/>
      <c r="H53" s="15"/>
      <c r="I53" s="15"/>
      <c r="J53" s="15">
        <f t="shared" si="7"/>
        <v>79.7</v>
      </c>
    </row>
    <row r="54" spans="2:10" x14ac:dyDescent="0.3">
      <c r="B54" s="4" t="s">
        <v>24</v>
      </c>
      <c r="C54" s="4"/>
      <c r="D54" s="4"/>
      <c r="E54" s="14">
        <f t="shared" ref="E54" si="8">SUM(E53:E53)</f>
        <v>0</v>
      </c>
      <c r="F54" s="14">
        <f>SUM(F50:F53)</f>
        <v>245.10000000000002</v>
      </c>
      <c r="G54" s="14">
        <f t="shared" ref="G54:J54" si="9">SUM(G50:G53)</f>
        <v>12.2</v>
      </c>
      <c r="H54" s="14">
        <f t="shared" si="9"/>
        <v>0</v>
      </c>
      <c r="I54" s="14">
        <f t="shared" si="9"/>
        <v>0</v>
      </c>
      <c r="J54" s="14">
        <f t="shared" si="9"/>
        <v>257.3</v>
      </c>
    </row>
    <row r="56" spans="2:10" x14ac:dyDescent="0.3">
      <c r="B56" s="58" t="s">
        <v>51</v>
      </c>
      <c r="C56" s="59"/>
      <c r="D56" s="2"/>
      <c r="E56" s="2"/>
      <c r="F56" s="2"/>
      <c r="G56" s="2"/>
      <c r="H56" s="2"/>
      <c r="I56" s="2"/>
      <c r="J56" s="2"/>
    </row>
    <row r="57" spans="2:10" ht="57.6" x14ac:dyDescent="0.3">
      <c r="B57" s="1" t="s">
        <v>1</v>
      </c>
      <c r="C57" s="1" t="s">
        <v>43</v>
      </c>
      <c r="D57" s="1" t="s">
        <v>3</v>
      </c>
      <c r="E57" s="1" t="s">
        <v>4</v>
      </c>
      <c r="F57" s="1" t="s">
        <v>5</v>
      </c>
      <c r="G57" s="1" t="s">
        <v>6</v>
      </c>
      <c r="H57" s="1" t="s">
        <v>7</v>
      </c>
      <c r="I57" s="1" t="s">
        <v>8</v>
      </c>
      <c r="J57" s="1" t="s">
        <v>9</v>
      </c>
    </row>
    <row r="58" spans="2:10" x14ac:dyDescent="0.3">
      <c r="B58" s="2" t="s">
        <v>44</v>
      </c>
      <c r="C58" s="2" t="s">
        <v>44</v>
      </c>
      <c r="D58" s="2" t="s">
        <v>44</v>
      </c>
      <c r="E58" s="2" t="s">
        <v>44</v>
      </c>
      <c r="F58" s="2" t="s">
        <v>44</v>
      </c>
      <c r="G58" s="2" t="s">
        <v>44</v>
      </c>
      <c r="H58" s="2" t="s">
        <v>44</v>
      </c>
      <c r="I58" s="2" t="s">
        <v>44</v>
      </c>
      <c r="J58" s="2" t="s">
        <v>44</v>
      </c>
    </row>
    <row r="59" spans="2:10" x14ac:dyDescent="0.3">
      <c r="B59" s="4" t="s">
        <v>24</v>
      </c>
      <c r="C59" s="4"/>
      <c r="D59" s="4"/>
      <c r="E59" s="14">
        <f t="shared" ref="E59:J59" si="10">SUM(E58:E58)</f>
        <v>0</v>
      </c>
      <c r="F59" s="14">
        <f t="shared" si="10"/>
        <v>0</v>
      </c>
      <c r="G59" s="14">
        <f t="shared" si="10"/>
        <v>0</v>
      </c>
      <c r="H59" s="14">
        <f t="shared" si="10"/>
        <v>0</v>
      </c>
      <c r="I59" s="14">
        <f t="shared" si="10"/>
        <v>0</v>
      </c>
      <c r="J59" s="16">
        <f t="shared" si="10"/>
        <v>0</v>
      </c>
    </row>
  </sheetData>
  <sortState xmlns:xlrd2="http://schemas.microsoft.com/office/spreadsheetml/2017/richdata2" ref="B5:J11">
    <sortCondition ref="B5:B11"/>
  </sortState>
  <mergeCells count="7">
    <mergeCell ref="B2:C2"/>
    <mergeCell ref="B32:C32"/>
    <mergeCell ref="B37:C37"/>
    <mergeCell ref="B56:C56"/>
    <mergeCell ref="B48:C48"/>
    <mergeCell ref="B42:C42"/>
    <mergeCell ref="B14:C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5BAE-09F1-498E-AA89-8839F2EF9B85}">
  <dimension ref="B2:J15"/>
  <sheetViews>
    <sheetView zoomScale="90" zoomScaleNormal="90" workbookViewId="0">
      <selection activeCell="H26" sqref="H26"/>
    </sheetView>
  </sheetViews>
  <sheetFormatPr defaultRowHeight="14.4" x14ac:dyDescent="0.3"/>
  <cols>
    <col min="1" max="1" width="4.21875" customWidth="1"/>
    <col min="2" max="2" width="28" customWidth="1"/>
    <col min="3" max="3" width="38.77734375" customWidth="1"/>
    <col min="4" max="4" width="61.5546875" customWidth="1"/>
    <col min="5" max="8" width="10.77734375" customWidth="1"/>
    <col min="9" max="9" width="13.77734375" customWidth="1"/>
    <col min="10" max="10" width="10.77734375" customWidth="1"/>
  </cols>
  <sheetData>
    <row r="2" spans="2:10" x14ac:dyDescent="0.3">
      <c r="B2" s="58" t="s">
        <v>0</v>
      </c>
      <c r="C2" s="59"/>
      <c r="D2" s="2"/>
      <c r="E2" s="2"/>
      <c r="F2" s="2"/>
      <c r="G2" s="2"/>
      <c r="H2" s="2"/>
      <c r="I2" s="2"/>
      <c r="J2" s="2"/>
    </row>
    <row r="3" spans="2:10" ht="57.6" x14ac:dyDescent="0.3"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" t="s">
        <v>7</v>
      </c>
      <c r="I3" s="9" t="s">
        <v>8</v>
      </c>
      <c r="J3" s="9" t="s">
        <v>9</v>
      </c>
    </row>
    <row r="4" spans="2:10" x14ac:dyDescent="0.3">
      <c r="B4" s="10" t="s">
        <v>10</v>
      </c>
      <c r="C4" s="11" t="s">
        <v>11</v>
      </c>
      <c r="D4" s="5" t="s">
        <v>12</v>
      </c>
      <c r="E4" s="21"/>
      <c r="F4" s="46">
        <v>102.45</v>
      </c>
      <c r="G4" s="46"/>
      <c r="H4" s="39">
        <v>227.4</v>
      </c>
      <c r="I4" s="39"/>
      <c r="J4" s="12">
        <v>329.85</v>
      </c>
    </row>
    <row r="5" spans="2:10" x14ac:dyDescent="0.3">
      <c r="B5" s="18">
        <v>45687</v>
      </c>
      <c r="C5" s="19" t="s">
        <v>13</v>
      </c>
      <c r="D5" s="5" t="s">
        <v>12</v>
      </c>
      <c r="E5" s="6"/>
      <c r="F5" s="46">
        <v>30.4</v>
      </c>
      <c r="G5" s="47"/>
      <c r="H5" s="39"/>
      <c r="I5" s="39"/>
      <c r="J5" s="12">
        <v>30.4</v>
      </c>
    </row>
    <row r="6" spans="2:10" x14ac:dyDescent="0.3">
      <c r="B6" s="18">
        <v>45693</v>
      </c>
      <c r="C6" s="19" t="s">
        <v>14</v>
      </c>
      <c r="D6" s="5" t="s">
        <v>12</v>
      </c>
      <c r="E6" s="6"/>
      <c r="F6" s="46">
        <v>40.5</v>
      </c>
      <c r="G6" s="48"/>
      <c r="H6" s="39"/>
      <c r="I6" s="39"/>
      <c r="J6" s="12">
        <v>40.5</v>
      </c>
    </row>
    <row r="7" spans="2:10" x14ac:dyDescent="0.3">
      <c r="B7" s="18">
        <v>45698</v>
      </c>
      <c r="C7" s="13" t="s">
        <v>15</v>
      </c>
      <c r="D7" s="5" t="s">
        <v>12</v>
      </c>
      <c r="E7" s="20"/>
      <c r="F7" s="46">
        <v>102.5</v>
      </c>
      <c r="G7" s="48"/>
      <c r="H7" s="39"/>
      <c r="I7" s="39"/>
      <c r="J7" s="12">
        <v>102.5</v>
      </c>
    </row>
    <row r="8" spans="2:10" x14ac:dyDescent="0.3">
      <c r="B8" s="18" t="s">
        <v>16</v>
      </c>
      <c r="C8" s="13" t="s">
        <v>17</v>
      </c>
      <c r="D8" s="5" t="s">
        <v>18</v>
      </c>
      <c r="E8" s="46">
        <v>165.33</v>
      </c>
      <c r="G8" s="48"/>
      <c r="H8" s="39">
        <v>220.29</v>
      </c>
      <c r="I8" s="39"/>
      <c r="J8" s="12">
        <v>385.62</v>
      </c>
    </row>
    <row r="9" spans="2:10" x14ac:dyDescent="0.3">
      <c r="B9" s="18">
        <v>45715</v>
      </c>
      <c r="C9" s="19" t="s">
        <v>19</v>
      </c>
      <c r="D9" s="5" t="s">
        <v>20</v>
      </c>
      <c r="E9" s="6"/>
      <c r="F9" s="46">
        <v>52.3</v>
      </c>
      <c r="G9" s="48"/>
      <c r="H9" s="39"/>
      <c r="I9" s="39"/>
      <c r="J9" s="12">
        <v>52.3</v>
      </c>
    </row>
    <row r="10" spans="2:10" x14ac:dyDescent="0.3">
      <c r="B10" s="18">
        <v>45720</v>
      </c>
      <c r="C10" s="19" t="s">
        <v>21</v>
      </c>
      <c r="D10" s="5" t="s">
        <v>12</v>
      </c>
      <c r="E10" s="6"/>
      <c r="F10" s="46">
        <v>63.3</v>
      </c>
      <c r="G10" s="48"/>
      <c r="H10" s="39"/>
      <c r="I10" s="39"/>
      <c r="J10" s="12">
        <v>63.3</v>
      </c>
    </row>
    <row r="11" spans="2:10" x14ac:dyDescent="0.3">
      <c r="B11" s="18">
        <v>45734</v>
      </c>
      <c r="C11" s="19" t="s">
        <v>22</v>
      </c>
      <c r="D11" s="5" t="s">
        <v>23</v>
      </c>
      <c r="E11" s="6"/>
      <c r="F11" s="39">
        <v>41</v>
      </c>
      <c r="G11" s="48"/>
      <c r="H11" s="39"/>
      <c r="I11" s="39"/>
      <c r="J11" s="12">
        <v>41</v>
      </c>
    </row>
    <row r="12" spans="2:10" x14ac:dyDescent="0.3">
      <c r="B12" s="4" t="s">
        <v>24</v>
      </c>
      <c r="C12" s="4"/>
      <c r="D12" s="4"/>
      <c r="E12" s="7">
        <f t="shared" ref="E12:J12" si="0">SUM(E4:E11)</f>
        <v>165.33</v>
      </c>
      <c r="F12" s="49">
        <f t="shared" si="0"/>
        <v>432.45000000000005</v>
      </c>
      <c r="G12" s="49">
        <f t="shared" si="0"/>
        <v>0</v>
      </c>
      <c r="H12" s="49">
        <f t="shared" si="0"/>
        <v>447.69</v>
      </c>
      <c r="I12" s="49">
        <f t="shared" si="0"/>
        <v>0</v>
      </c>
      <c r="J12" s="49">
        <f t="shared" si="0"/>
        <v>1045.4699999999998</v>
      </c>
    </row>
    <row r="13" spans="2:10" x14ac:dyDescent="0.3">
      <c r="B13" s="53"/>
      <c r="C13" s="54"/>
      <c r="D13" s="50"/>
      <c r="E13" s="23"/>
      <c r="F13" s="23"/>
      <c r="G13" s="23"/>
      <c r="H13" s="23"/>
      <c r="I13" s="23"/>
      <c r="J13" s="52"/>
    </row>
    <row r="14" spans="2:10" x14ac:dyDescent="0.3">
      <c r="B14" s="53"/>
      <c r="C14" s="54"/>
      <c r="D14" s="50"/>
      <c r="E14" s="23"/>
      <c r="F14" s="23"/>
      <c r="G14" s="23"/>
      <c r="H14" s="23"/>
      <c r="I14" s="23"/>
      <c r="J14" s="52"/>
    </row>
    <row r="15" spans="2:10" x14ac:dyDescent="0.3">
      <c r="B15" s="17"/>
      <c r="C15" s="17"/>
      <c r="D15" s="17"/>
      <c r="E15" s="23"/>
      <c r="F15" s="23"/>
      <c r="G15" s="23"/>
      <c r="H15" s="23"/>
      <c r="I15" s="23"/>
      <c r="J15" s="23"/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22B92-83B0-40B1-9413-02258025B231}">
  <dimension ref="A2:J18"/>
  <sheetViews>
    <sheetView zoomScale="90" zoomScaleNormal="90" workbookViewId="0">
      <selection activeCell="D4" sqref="D4:D17"/>
    </sheetView>
  </sheetViews>
  <sheetFormatPr defaultRowHeight="14.4" x14ac:dyDescent="0.3"/>
  <cols>
    <col min="1" max="1" width="6.33203125" customWidth="1"/>
    <col min="2" max="2" width="26.33203125" customWidth="1"/>
    <col min="3" max="3" width="41.5546875" customWidth="1"/>
    <col min="4" max="4" width="46.77734375" customWidth="1"/>
    <col min="5" max="5" width="11.21875" customWidth="1"/>
    <col min="6" max="6" width="11" customWidth="1"/>
    <col min="7" max="7" width="10.77734375" style="17" customWidth="1"/>
    <col min="8" max="8" width="10.77734375" customWidth="1"/>
    <col min="9" max="9" width="12.44140625" customWidth="1"/>
    <col min="10" max="10" width="12.77734375" customWidth="1"/>
  </cols>
  <sheetData>
    <row r="2" spans="1:10" x14ac:dyDescent="0.3">
      <c r="A2" s="57"/>
      <c r="B2" s="58" t="s">
        <v>25</v>
      </c>
      <c r="C2" s="59"/>
      <c r="D2" s="2"/>
      <c r="E2" s="2"/>
      <c r="F2" s="2"/>
      <c r="G2" s="2"/>
      <c r="H2" s="2"/>
      <c r="I2" s="2"/>
      <c r="J2" s="2"/>
    </row>
    <row r="3" spans="1:10" ht="57.6" x14ac:dyDescent="0.3">
      <c r="A3" s="55"/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" t="s">
        <v>7</v>
      </c>
      <c r="I3" s="9" t="s">
        <v>8</v>
      </c>
      <c r="J3" s="9" t="s">
        <v>9</v>
      </c>
    </row>
    <row r="4" spans="1:10" x14ac:dyDescent="0.3">
      <c r="A4" s="50"/>
      <c r="B4" s="38">
        <v>45666</v>
      </c>
      <c r="C4" s="31" t="s">
        <v>26</v>
      </c>
      <c r="D4" s="5" t="s">
        <v>20</v>
      </c>
      <c r="E4" s="31"/>
      <c r="F4" s="37">
        <v>287</v>
      </c>
      <c r="G4" s="37"/>
      <c r="H4" s="34">
        <v>2.6</v>
      </c>
      <c r="I4" s="22"/>
      <c r="J4" s="12">
        <f>SUM(E4:I4)</f>
        <v>289.60000000000002</v>
      </c>
    </row>
    <row r="5" spans="1:10" x14ac:dyDescent="0.3">
      <c r="A5" s="51"/>
      <c r="B5" s="30" t="s">
        <v>27</v>
      </c>
      <c r="C5" s="31" t="s">
        <v>26</v>
      </c>
      <c r="D5" s="31" t="s">
        <v>28</v>
      </c>
      <c r="E5" s="31"/>
      <c r="F5" s="37">
        <v>402.4</v>
      </c>
      <c r="G5" s="37"/>
      <c r="H5" s="37">
        <v>543.25</v>
      </c>
      <c r="I5" s="22"/>
      <c r="J5" s="12">
        <f t="shared" ref="J5:J17" si="0">SUM(E5:I5)</f>
        <v>945.65</v>
      </c>
    </row>
    <row r="6" spans="1:10" x14ac:dyDescent="0.3">
      <c r="A6" s="51"/>
      <c r="B6" s="30">
        <v>45680</v>
      </c>
      <c r="C6" s="31" t="s">
        <v>26</v>
      </c>
      <c r="D6" s="5" t="s">
        <v>29</v>
      </c>
      <c r="E6" s="35"/>
      <c r="F6" s="37">
        <v>287</v>
      </c>
      <c r="G6" s="34"/>
      <c r="H6" s="34">
        <v>13.55</v>
      </c>
      <c r="I6" s="22"/>
      <c r="J6" s="12">
        <f t="shared" si="0"/>
        <v>300.55</v>
      </c>
    </row>
    <row r="7" spans="1:10" x14ac:dyDescent="0.3">
      <c r="A7" s="51"/>
      <c r="B7" s="30" t="s">
        <v>30</v>
      </c>
      <c r="C7" s="31" t="s">
        <v>26</v>
      </c>
      <c r="D7" s="31" t="s">
        <v>31</v>
      </c>
      <c r="E7" s="35"/>
      <c r="F7" s="34">
        <v>330.6</v>
      </c>
      <c r="G7" s="34"/>
      <c r="H7" s="34">
        <v>400.75</v>
      </c>
      <c r="I7" s="22"/>
      <c r="J7" s="12">
        <f t="shared" si="0"/>
        <v>731.35</v>
      </c>
    </row>
    <row r="8" spans="1:10" x14ac:dyDescent="0.3">
      <c r="A8" s="51"/>
      <c r="B8" s="30" t="s">
        <v>32</v>
      </c>
      <c r="C8" s="32" t="s">
        <v>26</v>
      </c>
      <c r="D8" s="5" t="s">
        <v>54</v>
      </c>
      <c r="E8" s="35"/>
      <c r="F8" s="34">
        <v>170.1</v>
      </c>
      <c r="G8" s="36"/>
      <c r="H8" s="35">
        <v>195.9</v>
      </c>
      <c r="I8" s="22"/>
      <c r="J8" s="12">
        <f t="shared" si="0"/>
        <v>366</v>
      </c>
    </row>
    <row r="9" spans="1:10" x14ac:dyDescent="0.3">
      <c r="A9" s="17"/>
      <c r="B9" s="30" t="s">
        <v>33</v>
      </c>
      <c r="C9" s="32" t="s">
        <v>26</v>
      </c>
      <c r="D9" s="5" t="s">
        <v>34</v>
      </c>
      <c r="E9" s="35"/>
      <c r="F9" s="34">
        <v>155</v>
      </c>
      <c r="G9" s="36"/>
      <c r="H9" s="35">
        <v>189.1</v>
      </c>
      <c r="I9" s="22"/>
      <c r="J9" s="12">
        <f t="shared" si="0"/>
        <v>344.1</v>
      </c>
    </row>
    <row r="10" spans="1:10" x14ac:dyDescent="0.3">
      <c r="A10" s="56"/>
      <c r="B10" s="30" t="s">
        <v>35</v>
      </c>
      <c r="C10" s="2" t="s">
        <v>26</v>
      </c>
      <c r="D10" s="5" t="s">
        <v>36</v>
      </c>
      <c r="E10" s="6"/>
      <c r="F10" s="39">
        <v>85.6</v>
      </c>
      <c r="G10" s="36"/>
      <c r="H10" s="35">
        <v>214</v>
      </c>
      <c r="I10" s="22"/>
      <c r="J10" s="12">
        <f t="shared" si="0"/>
        <v>299.60000000000002</v>
      </c>
    </row>
    <row r="11" spans="1:10" x14ac:dyDescent="0.3">
      <c r="A11" s="56"/>
      <c r="B11" s="30">
        <v>45715</v>
      </c>
      <c r="C11" s="2" t="s">
        <v>19</v>
      </c>
      <c r="D11" s="5" t="s">
        <v>20</v>
      </c>
      <c r="E11" s="6"/>
      <c r="F11" s="39">
        <v>97.6</v>
      </c>
      <c r="G11" s="36"/>
      <c r="H11" s="35"/>
      <c r="I11" s="22"/>
      <c r="J11" s="12">
        <f t="shared" si="0"/>
        <v>97.6</v>
      </c>
    </row>
    <row r="12" spans="1:10" x14ac:dyDescent="0.3">
      <c r="A12" s="51"/>
      <c r="B12" s="30">
        <v>45719</v>
      </c>
      <c r="C12" s="5" t="s">
        <v>26</v>
      </c>
      <c r="D12" s="29" t="s">
        <v>37</v>
      </c>
      <c r="E12" s="35"/>
      <c r="F12" s="34">
        <v>299.2</v>
      </c>
      <c r="G12" s="33"/>
      <c r="H12" s="8"/>
      <c r="I12" s="22"/>
      <c r="J12" s="12">
        <f t="shared" si="0"/>
        <v>299.2</v>
      </c>
    </row>
    <row r="13" spans="1:10" x14ac:dyDescent="0.3">
      <c r="A13" s="17"/>
      <c r="B13" s="30">
        <v>45723</v>
      </c>
      <c r="C13" s="29" t="s">
        <v>26</v>
      </c>
      <c r="D13" s="29" t="s">
        <v>38</v>
      </c>
      <c r="E13" s="35"/>
      <c r="F13" s="34">
        <v>270.89999999999998</v>
      </c>
      <c r="G13" s="36"/>
      <c r="H13" s="35">
        <v>4.25</v>
      </c>
      <c r="I13" s="22"/>
      <c r="J13" s="12">
        <f t="shared" si="0"/>
        <v>275.14999999999998</v>
      </c>
    </row>
    <row r="14" spans="1:10" x14ac:dyDescent="0.3">
      <c r="B14" s="3">
        <v>45726</v>
      </c>
      <c r="C14" s="2" t="s">
        <v>15</v>
      </c>
      <c r="D14" s="5" t="s">
        <v>39</v>
      </c>
      <c r="E14" s="6"/>
      <c r="F14" s="39"/>
      <c r="H14" s="8"/>
      <c r="I14" s="39">
        <v>7.8</v>
      </c>
      <c r="J14" s="12">
        <f>SUM(E14:I14)</f>
        <v>7.8</v>
      </c>
    </row>
    <row r="15" spans="1:10" x14ac:dyDescent="0.3">
      <c r="B15" s="3" t="s">
        <v>40</v>
      </c>
      <c r="C15" s="5" t="s">
        <v>26</v>
      </c>
      <c r="D15" s="5" t="s">
        <v>12</v>
      </c>
      <c r="E15" s="6"/>
      <c r="F15" s="39">
        <v>351</v>
      </c>
      <c r="G15" s="40"/>
      <c r="H15" s="6">
        <v>152.16999999999999</v>
      </c>
      <c r="I15" s="22"/>
      <c r="J15" s="12">
        <f t="shared" si="0"/>
        <v>503.16999999999996</v>
      </c>
    </row>
    <row r="16" spans="1:10" x14ac:dyDescent="0.3">
      <c r="B16" s="30">
        <v>45734</v>
      </c>
      <c r="C16" s="19" t="s">
        <v>22</v>
      </c>
      <c r="D16" s="5" t="s">
        <v>23</v>
      </c>
      <c r="E16" s="35"/>
      <c r="F16" s="28">
        <v>180.5</v>
      </c>
      <c r="G16" s="36"/>
      <c r="H16" s="8"/>
      <c r="I16" s="22"/>
      <c r="J16" s="12">
        <f t="shared" si="0"/>
        <v>180.5</v>
      </c>
    </row>
    <row r="17" spans="2:10" x14ac:dyDescent="0.3">
      <c r="B17" s="30" t="s">
        <v>41</v>
      </c>
      <c r="C17" s="31" t="s">
        <v>26</v>
      </c>
      <c r="D17" s="31" t="s">
        <v>53</v>
      </c>
      <c r="E17" s="32"/>
      <c r="F17" s="41">
        <v>364.6</v>
      </c>
      <c r="G17" s="42"/>
      <c r="H17" s="43">
        <v>558.85</v>
      </c>
      <c r="I17" s="22"/>
      <c r="J17" s="12">
        <f t="shared" si="0"/>
        <v>923.45</v>
      </c>
    </row>
    <row r="18" spans="2:10" x14ac:dyDescent="0.3">
      <c r="B18" s="4" t="s">
        <v>24</v>
      </c>
      <c r="C18" s="4"/>
      <c r="D18" s="4"/>
      <c r="E18" s="7">
        <f t="shared" ref="E18:J18" si="1">SUM(E4:E17)</f>
        <v>0</v>
      </c>
      <c r="F18" s="7">
        <f t="shared" si="1"/>
        <v>3281.4999999999995</v>
      </c>
      <c r="G18" s="7">
        <f t="shared" si="1"/>
        <v>0</v>
      </c>
      <c r="H18" s="7">
        <f t="shared" si="1"/>
        <v>2274.42</v>
      </c>
      <c r="I18" s="7">
        <f t="shared" si="1"/>
        <v>7.8</v>
      </c>
      <c r="J18" s="7">
        <f t="shared" si="1"/>
        <v>5563.7199999999993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0AD4C-5755-4E65-8E6F-E98727F8E94F}">
  <dimension ref="B2:J5"/>
  <sheetViews>
    <sheetView zoomScale="90" zoomScaleNormal="90" workbookViewId="0">
      <selection activeCell="C16" sqref="C16"/>
    </sheetView>
  </sheetViews>
  <sheetFormatPr defaultRowHeight="14.4" x14ac:dyDescent="0.3"/>
  <cols>
    <col min="2" max="2" width="36.77734375" customWidth="1"/>
    <col min="3" max="4" width="46.21875" customWidth="1"/>
    <col min="5" max="8" width="10.77734375" customWidth="1"/>
    <col min="9" max="9" width="15.21875" customWidth="1"/>
    <col min="10" max="10" width="10.77734375" customWidth="1"/>
  </cols>
  <sheetData>
    <row r="2" spans="2:10" x14ac:dyDescent="0.3">
      <c r="B2" s="58" t="s">
        <v>42</v>
      </c>
      <c r="C2" s="59"/>
      <c r="D2" s="2"/>
      <c r="E2" s="2"/>
      <c r="F2" s="2"/>
      <c r="G2" s="2"/>
      <c r="H2" s="2"/>
      <c r="I2" s="2"/>
      <c r="J2" s="2"/>
    </row>
    <row r="3" spans="2:10" ht="43.2" x14ac:dyDescent="0.3">
      <c r="B3" s="1" t="s">
        <v>1</v>
      </c>
      <c r="C3" s="1" t="s">
        <v>43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" t="s">
        <v>44</v>
      </c>
      <c r="C4" s="2" t="s">
        <v>44</v>
      </c>
      <c r="D4" s="2" t="s">
        <v>44</v>
      </c>
      <c r="E4" s="2" t="s">
        <v>44</v>
      </c>
      <c r="F4" s="2" t="s">
        <v>44</v>
      </c>
      <c r="G4" s="2" t="s">
        <v>44</v>
      </c>
      <c r="H4" s="2" t="s">
        <v>44</v>
      </c>
      <c r="I4" s="2" t="s">
        <v>44</v>
      </c>
      <c r="J4" s="2" t="s">
        <v>44</v>
      </c>
    </row>
    <row r="5" spans="2:10" x14ac:dyDescent="0.3">
      <c r="B5" s="4" t="s">
        <v>24</v>
      </c>
      <c r="C5" s="4"/>
      <c r="D5" s="4"/>
      <c r="E5" s="14">
        <f>SUM(E4)</f>
        <v>0</v>
      </c>
      <c r="F5" s="14">
        <f t="shared" ref="F5:I5" si="0">SUM(F4)</f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>SUM(J4:J4)</f>
        <v>0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0A4E-DF85-4BD9-93A1-6F75D7F9A614}">
  <dimension ref="B2:J5"/>
  <sheetViews>
    <sheetView zoomScale="90" zoomScaleNormal="90" workbookViewId="0">
      <selection activeCell="I2" sqref="I2"/>
    </sheetView>
  </sheetViews>
  <sheetFormatPr defaultRowHeight="14.4" x14ac:dyDescent="0.3"/>
  <cols>
    <col min="1" max="1" width="4.44140625" customWidth="1"/>
    <col min="2" max="2" width="24.44140625" customWidth="1"/>
    <col min="3" max="3" width="37.21875" customWidth="1"/>
    <col min="4" max="4" width="39.44140625" customWidth="1"/>
    <col min="5" max="5" width="11.21875" customWidth="1"/>
    <col min="6" max="6" width="11" customWidth="1"/>
    <col min="7" max="8" width="10.77734375" customWidth="1"/>
    <col min="9" max="9" width="12.44140625" customWidth="1"/>
    <col min="10" max="10" width="12.77734375" customWidth="1"/>
  </cols>
  <sheetData>
    <row r="2" spans="2:10" x14ac:dyDescent="0.3">
      <c r="B2" s="60" t="s">
        <v>45</v>
      </c>
      <c r="C2" s="61"/>
      <c r="D2" s="2"/>
      <c r="E2" s="2"/>
      <c r="F2" s="2"/>
      <c r="G2" s="2"/>
      <c r="H2" s="2"/>
      <c r="I2" s="2"/>
      <c r="J2" s="2"/>
    </row>
    <row r="3" spans="2:10" ht="57.6" x14ac:dyDescent="0.3">
      <c r="B3" s="1" t="s">
        <v>1</v>
      </c>
      <c r="C3" s="1" t="s">
        <v>43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" t="s">
        <v>44</v>
      </c>
      <c r="C4" s="2" t="s">
        <v>44</v>
      </c>
      <c r="D4" s="2" t="s">
        <v>44</v>
      </c>
      <c r="E4" s="2" t="s">
        <v>44</v>
      </c>
      <c r="F4" s="2" t="s">
        <v>44</v>
      </c>
      <c r="G4" s="2" t="s">
        <v>44</v>
      </c>
      <c r="H4" s="2" t="s">
        <v>44</v>
      </c>
      <c r="I4" s="2" t="s">
        <v>44</v>
      </c>
      <c r="J4" s="2" t="s">
        <v>44</v>
      </c>
    </row>
    <row r="5" spans="2:10" x14ac:dyDescent="0.3">
      <c r="B5" s="4" t="s">
        <v>24</v>
      </c>
      <c r="C5" s="4"/>
      <c r="D5" s="4"/>
      <c r="E5" s="14">
        <f t="shared" ref="E5:J5" si="0">SUM(E4:E4)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BC9C-4DD1-41AB-B2C0-13116C524947}">
  <dimension ref="B2:J6"/>
  <sheetViews>
    <sheetView zoomScale="90" zoomScaleNormal="90" workbookViewId="0">
      <selection activeCell="E6" sqref="E6"/>
    </sheetView>
  </sheetViews>
  <sheetFormatPr defaultRowHeight="14.4" x14ac:dyDescent="0.3"/>
  <cols>
    <col min="2" max="2" width="36.77734375" customWidth="1"/>
    <col min="3" max="4" width="46.21875" customWidth="1"/>
    <col min="5" max="8" width="10.77734375" customWidth="1"/>
    <col min="9" max="9" width="15.21875" customWidth="1"/>
    <col min="10" max="10" width="10.77734375" customWidth="1"/>
  </cols>
  <sheetData>
    <row r="2" spans="2:10" x14ac:dyDescent="0.3">
      <c r="B2" s="58" t="s">
        <v>46</v>
      </c>
      <c r="C2" s="59"/>
      <c r="D2" s="2"/>
      <c r="E2" s="2"/>
      <c r="F2" s="2"/>
      <c r="G2" s="2"/>
      <c r="H2" s="2"/>
      <c r="I2" s="2"/>
      <c r="J2" s="2"/>
    </row>
    <row r="3" spans="2:10" ht="43.2" x14ac:dyDescent="0.3">
      <c r="B3" s="1" t="s">
        <v>1</v>
      </c>
      <c r="C3" s="1" t="s">
        <v>43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4">
        <v>45678</v>
      </c>
      <c r="C4" s="25" t="s">
        <v>47</v>
      </c>
      <c r="D4" s="25" t="s">
        <v>36</v>
      </c>
      <c r="E4" s="25"/>
      <c r="F4" s="44">
        <v>43.45</v>
      </c>
      <c r="G4" s="44"/>
      <c r="H4" s="15"/>
      <c r="I4" s="15"/>
      <c r="J4" s="15">
        <f>SUM(E4:I4)</f>
        <v>43.45</v>
      </c>
    </row>
    <row r="5" spans="2:10" x14ac:dyDescent="0.3">
      <c r="B5" s="26">
        <v>45723</v>
      </c>
      <c r="C5" s="5" t="s">
        <v>47</v>
      </c>
      <c r="D5" s="5" t="s">
        <v>38</v>
      </c>
      <c r="E5" s="27"/>
      <c r="F5" s="12">
        <v>163.69999999999999</v>
      </c>
      <c r="G5" s="12">
        <v>15</v>
      </c>
      <c r="H5" s="15"/>
      <c r="I5" s="15"/>
      <c r="J5" s="15">
        <f>SUM(E5:I5)</f>
        <v>178.7</v>
      </c>
    </row>
    <row r="6" spans="2:10" x14ac:dyDescent="0.3">
      <c r="B6" s="4" t="s">
        <v>24</v>
      </c>
      <c r="C6" s="4"/>
      <c r="D6" s="4"/>
      <c r="E6" s="14">
        <f t="shared" ref="E6" si="0">SUM(E5:E5)</f>
        <v>0</v>
      </c>
      <c r="F6" s="14">
        <f>SUM(F4:F5)</f>
        <v>207.14999999999998</v>
      </c>
      <c r="G6" s="14">
        <f t="shared" ref="G6:J6" si="1">SUM(G4:G5)</f>
        <v>15</v>
      </c>
      <c r="H6" s="14">
        <f t="shared" si="1"/>
        <v>0</v>
      </c>
      <c r="I6" s="14">
        <f t="shared" si="1"/>
        <v>0</v>
      </c>
      <c r="J6" s="14">
        <f t="shared" si="1"/>
        <v>222.14999999999998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9036-F7BD-4CB8-B319-60CED4577386}">
  <dimension ref="B2:J8"/>
  <sheetViews>
    <sheetView zoomScale="90" zoomScaleNormal="90" workbookViewId="0">
      <selection activeCell="F17" sqref="F17"/>
    </sheetView>
  </sheetViews>
  <sheetFormatPr defaultRowHeight="14.4" x14ac:dyDescent="0.3"/>
  <cols>
    <col min="2" max="2" width="36.77734375" customWidth="1"/>
    <col min="3" max="4" width="46.21875" customWidth="1"/>
    <col min="5" max="8" width="10.77734375" customWidth="1"/>
    <col min="9" max="9" width="15.21875" customWidth="1"/>
    <col min="10" max="10" width="10.77734375" customWidth="1"/>
  </cols>
  <sheetData>
    <row r="2" spans="2:10" x14ac:dyDescent="0.3">
      <c r="B2" s="58" t="s">
        <v>48</v>
      </c>
      <c r="C2" s="59"/>
      <c r="D2" s="2"/>
      <c r="E2" s="2"/>
      <c r="F2" s="2"/>
      <c r="G2" s="2"/>
      <c r="H2" s="2"/>
      <c r="I2" s="2"/>
      <c r="J2" s="2"/>
    </row>
    <row r="3" spans="2:10" ht="43.2" x14ac:dyDescent="0.3">
      <c r="B3" s="1" t="s">
        <v>1</v>
      </c>
      <c r="C3" s="1" t="s">
        <v>43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6">
        <v>45671</v>
      </c>
      <c r="C4" s="5" t="s">
        <v>47</v>
      </c>
      <c r="D4" s="5" t="s">
        <v>49</v>
      </c>
      <c r="E4" s="27"/>
      <c r="F4" s="45">
        <v>76.2</v>
      </c>
      <c r="G4" s="15"/>
      <c r="H4" s="15"/>
      <c r="I4" s="15"/>
      <c r="J4" s="15">
        <f>SUM(E4:I4)</f>
        <v>76.2</v>
      </c>
    </row>
    <row r="5" spans="2:10" x14ac:dyDescent="0.3">
      <c r="B5" s="26">
        <v>45684</v>
      </c>
      <c r="C5" s="5" t="s">
        <v>47</v>
      </c>
      <c r="D5" s="5" t="s">
        <v>50</v>
      </c>
      <c r="E5" s="27"/>
      <c r="F5" s="45">
        <v>89.2</v>
      </c>
      <c r="G5" s="15"/>
      <c r="H5" s="15"/>
      <c r="I5" s="15"/>
      <c r="J5" s="15">
        <f t="shared" ref="J5:J7" si="0">SUM(E5:I5)</f>
        <v>89.2</v>
      </c>
    </row>
    <row r="6" spans="2:10" x14ac:dyDescent="0.3">
      <c r="B6" s="26">
        <v>45720</v>
      </c>
      <c r="C6" s="5" t="s">
        <v>21</v>
      </c>
      <c r="D6" s="5" t="s">
        <v>12</v>
      </c>
      <c r="E6" s="27"/>
      <c r="F6" s="45"/>
      <c r="G6" s="15">
        <v>12.2</v>
      </c>
      <c r="H6" s="15"/>
      <c r="I6" s="15"/>
      <c r="J6" s="15">
        <f t="shared" si="0"/>
        <v>12.2</v>
      </c>
    </row>
    <row r="7" spans="2:10" x14ac:dyDescent="0.3">
      <c r="B7" s="26">
        <v>45723</v>
      </c>
      <c r="C7" s="5" t="s">
        <v>47</v>
      </c>
      <c r="D7" s="5" t="s">
        <v>50</v>
      </c>
      <c r="E7" s="27"/>
      <c r="F7" s="45">
        <v>79.7</v>
      </c>
      <c r="G7" s="15"/>
      <c r="H7" s="15"/>
      <c r="I7" s="15"/>
      <c r="J7" s="15">
        <f t="shared" si="0"/>
        <v>79.7</v>
      </c>
    </row>
    <row r="8" spans="2:10" x14ac:dyDescent="0.3">
      <c r="B8" s="4" t="s">
        <v>24</v>
      </c>
      <c r="C8" s="4"/>
      <c r="D8" s="4"/>
      <c r="E8" s="14">
        <f t="shared" ref="E8" si="1">SUM(E7:E7)</f>
        <v>0</v>
      </c>
      <c r="F8" s="14">
        <f>SUM(F4:F7)</f>
        <v>245.10000000000002</v>
      </c>
      <c r="G8" s="14">
        <f t="shared" ref="G8:J8" si="2">SUM(G4:G7)</f>
        <v>12.2</v>
      </c>
      <c r="H8" s="14">
        <f t="shared" si="2"/>
        <v>0</v>
      </c>
      <c r="I8" s="14">
        <f t="shared" si="2"/>
        <v>0</v>
      </c>
      <c r="J8" s="14">
        <f t="shared" si="2"/>
        <v>257.3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0302-7266-4D2E-A48F-D45A91D4D94A}">
  <dimension ref="B2:J5"/>
  <sheetViews>
    <sheetView zoomScale="90" zoomScaleNormal="90" workbookViewId="0">
      <selection activeCell="D14" sqref="D14"/>
    </sheetView>
  </sheetViews>
  <sheetFormatPr defaultRowHeight="14.4" x14ac:dyDescent="0.3"/>
  <cols>
    <col min="2" max="2" width="36.77734375" customWidth="1"/>
    <col min="3" max="4" width="46.21875" customWidth="1"/>
    <col min="5" max="8" width="10.77734375" customWidth="1"/>
    <col min="9" max="9" width="15.21875" customWidth="1"/>
    <col min="10" max="10" width="10.77734375" customWidth="1"/>
  </cols>
  <sheetData>
    <row r="2" spans="2:10" x14ac:dyDescent="0.3">
      <c r="B2" s="58" t="s">
        <v>51</v>
      </c>
      <c r="C2" s="59"/>
      <c r="D2" s="2"/>
      <c r="E2" s="2"/>
      <c r="F2" s="2"/>
      <c r="G2" s="2"/>
      <c r="H2" s="2"/>
      <c r="I2" s="2"/>
      <c r="J2" s="2"/>
    </row>
    <row r="3" spans="2:10" ht="43.8" customHeight="1" x14ac:dyDescent="0.3">
      <c r="B3" s="1" t="s">
        <v>1</v>
      </c>
      <c r="C3" s="1" t="s">
        <v>43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x14ac:dyDescent="0.3">
      <c r="B4" s="2" t="s">
        <v>44</v>
      </c>
      <c r="C4" s="2" t="s">
        <v>44</v>
      </c>
      <c r="D4" s="2" t="s">
        <v>44</v>
      </c>
      <c r="E4" s="2" t="s">
        <v>44</v>
      </c>
      <c r="F4" s="2" t="s">
        <v>44</v>
      </c>
      <c r="G4" s="2" t="s">
        <v>44</v>
      </c>
      <c r="H4" s="2" t="s">
        <v>44</v>
      </c>
      <c r="I4" s="2" t="s">
        <v>44</v>
      </c>
      <c r="J4" s="2" t="s">
        <v>44</v>
      </c>
    </row>
    <row r="5" spans="2:10" x14ac:dyDescent="0.3">
      <c r="B5" s="4" t="s">
        <v>24</v>
      </c>
      <c r="C5" s="4"/>
      <c r="D5" s="4"/>
      <c r="E5" s="14">
        <f t="shared" ref="E5:J5" si="0">SUM(E4:E4)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6">
        <f t="shared" si="0"/>
        <v>0</v>
      </c>
    </row>
  </sheetData>
  <mergeCells count="1">
    <mergeCell ref="B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43453d-9856-4ca6-b07b-9aadb6d1c1df">
      <Terms xmlns="http://schemas.microsoft.com/office/infopath/2007/PartnerControls"/>
    </lcf76f155ced4ddcb4097134ff3c332f>
    <TaxCatchAll xmlns="a43215ff-c426-4344-a17d-812f230b5b3d" xsi:nil="true"/>
    <SharedWithUsers xmlns="58e56de7-d765-41bf-a51b-8eb4af79e677">
      <UserInfo>
        <DisplayName>Harvey Palmer</DisplayName>
        <AccountId>29</AccountId>
        <AccountType/>
      </UserInfo>
      <UserInfo>
        <DisplayName>John Phipps</DisplayName>
        <AccountId>13</AccountId>
        <AccountType/>
      </UserInfo>
      <UserInfo>
        <DisplayName>Rachel Watters</DisplayName>
        <AccountId>360</AccountId>
        <AccountType/>
      </UserInfo>
      <UserInfo>
        <DisplayName>Syed Ali</DisplayName>
        <AccountId>957</AccountId>
        <AccountType/>
      </UserInfo>
      <UserInfo>
        <DisplayName>Greg Jones</DisplayName>
        <AccountId>23</AccountId>
        <AccountType/>
      </UserInfo>
      <UserInfo>
        <DisplayName>Stephanie Bradshaw</DisplayName>
        <AccountId>15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042E2E1CD034A92E4883ADE185AC2" ma:contentTypeVersion="18" ma:contentTypeDescription="Create a new document." ma:contentTypeScope="" ma:versionID="f6649edec432dccd3ff32ba56e5b3e84">
  <xsd:schema xmlns:xsd="http://www.w3.org/2001/XMLSchema" xmlns:xs="http://www.w3.org/2001/XMLSchema" xmlns:p="http://schemas.microsoft.com/office/2006/metadata/properties" xmlns:ns2="e743453d-9856-4ca6-b07b-9aadb6d1c1df" xmlns:ns3="58e56de7-d765-41bf-a51b-8eb4af79e677" xmlns:ns4="a43215ff-c426-4344-a17d-812f230b5b3d" targetNamespace="http://schemas.microsoft.com/office/2006/metadata/properties" ma:root="true" ma:fieldsID="7c26ac38955ce298b97d12b78d2753c2" ns2:_="" ns3:_="" ns4:_="">
    <xsd:import namespace="e743453d-9856-4ca6-b07b-9aadb6d1c1df"/>
    <xsd:import namespace="58e56de7-d765-41bf-a51b-8eb4af79e677"/>
    <xsd:import namespace="a43215ff-c426-4344-a17d-812f230b5b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3453d-9856-4ca6-b07b-9aadb6d1c1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27e7db1-3130-40c4-aff4-df0812437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56de7-d765-41bf-a51b-8eb4af79e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215ff-c426-4344-a17d-812f230b5b3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36b4164-3130-4940-94e9-e9f07f4ea2f8}" ma:internalName="TaxCatchAll" ma:showField="CatchAllData" ma:web="58e56de7-d765-41bf-a51b-8eb4af79e6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6D2C12-8865-4B31-8FEA-5A9142F65860}">
  <ds:schemaRefs>
    <ds:schemaRef ds:uri="http://schemas.microsoft.com/office/2006/metadata/properties"/>
    <ds:schemaRef ds:uri="http://schemas.microsoft.com/office/infopath/2007/PartnerControls"/>
    <ds:schemaRef ds:uri="e743453d-9856-4ca6-b07b-9aadb6d1c1df"/>
    <ds:schemaRef ds:uri="a43215ff-c426-4344-a17d-812f230b5b3d"/>
    <ds:schemaRef ds:uri="58e56de7-d765-41bf-a51b-8eb4af79e677"/>
  </ds:schemaRefs>
</ds:datastoreItem>
</file>

<file path=customXml/itemProps2.xml><?xml version="1.0" encoding="utf-8"?>
<ds:datastoreItem xmlns:ds="http://schemas.openxmlformats.org/officeDocument/2006/customXml" ds:itemID="{3F8AA934-072E-4E6B-B710-242E9DE85D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40407C-EEAB-4287-B625-273940C9E5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3453d-9856-4ca6-b07b-9aadb6d1c1df"/>
    <ds:schemaRef ds:uri="58e56de7-d765-41bf-a51b-8eb4af79e677"/>
    <ds:schemaRef ds:uri="a43215ff-c426-4344-a17d-812f230b5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Q4 Jan-Mar 25</vt:lpstr>
      <vt:lpstr>Stephen Parkinson</vt:lpstr>
      <vt:lpstr>Julie Lennard</vt:lpstr>
      <vt:lpstr>Monica Burch</vt:lpstr>
      <vt:lpstr>Peter Kane</vt:lpstr>
      <vt:lpstr>Kathryn Stone</vt:lpstr>
      <vt:lpstr>Subo Shanmuganathan</vt:lpstr>
      <vt:lpstr>Michael Dunn</vt:lpstr>
    </vt:vector>
  </TitlesOfParts>
  <Manager/>
  <Company>Crown Prosecution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Burton Pierce</dc:creator>
  <cp:keywords/>
  <dc:description/>
  <cp:lastModifiedBy>Ben Harding</cp:lastModifiedBy>
  <cp:revision/>
  <dcterms:created xsi:type="dcterms:W3CDTF">2018-06-25T12:43:06Z</dcterms:created>
  <dcterms:modified xsi:type="dcterms:W3CDTF">2025-11-13T14:16:25Z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0x010100CCA042E2E1CD034A92E4883ADE185AC2</vt:lpwstr>
  </property>
  <property fmtid="{D5CDD505-2E9C-101B-9397-08002B2CF9AE}" pid="3" name="MediaServiceImageTags">
    <vt:lpwstr/>
  </property>
</Properties>
</file>