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psgovuk-my.sharepoint.com/personal/ben_harding_cps_gov_uk/Documents/Documents/Website uploads/Documents for upload/CPS Governance/Board expenses/Board expenses Q4 2023-24/"/>
    </mc:Choice>
  </mc:AlternateContent>
  <xr:revisionPtr revIDLastSave="103" documentId="8_{5D32AD89-8E84-4090-A417-763CE27D3A7E}" xr6:coauthVersionLast="47" xr6:coauthVersionMax="47" xr10:uidLastSave="{40EC475F-690A-432B-AAB1-ECEFCDE06AB6}"/>
  <bookViews>
    <workbookView xWindow="-108" yWindow="-108" windowWidth="23256" windowHeight="12576" tabRatio="933" xr2:uid="{00000000-000D-0000-FFFF-FFFF00000000}"/>
  </bookViews>
  <sheets>
    <sheet name="Q4 Jan - Mar 2024" sheetId="19" r:id="rId1"/>
    <sheet name="Stephen Parkinson" sheetId="27" r:id="rId2"/>
    <sheet name="Monica Burch" sheetId="28" r:id="rId3"/>
    <sheet name="Simon Jefferys" sheetId="29" r:id="rId4"/>
    <sheet name="Michael Dunn" sheetId="30" r:id="rId5"/>
    <sheet name="Deborah Harris-Ugbomah" sheetId="31" r:id="rId6"/>
    <sheet name="Subo Shanmuganathan" sheetId="32" r:id="rId7"/>
    <sheet name="Kathryn Stone" sheetId="33" r:id="rId8"/>
  </sheets>
  <definedNames>
    <definedName name="_xlnm.Print_Area" localSheetId="0">'Q4 Jan - Mar 2024'!$B$2:$J$57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32" l="1"/>
  <c r="I6" i="32"/>
  <c r="H6" i="32"/>
  <c r="G6" i="32"/>
  <c r="F6" i="32"/>
  <c r="E6" i="32"/>
  <c r="I6" i="29"/>
  <c r="H6" i="29"/>
  <c r="G6" i="29"/>
  <c r="F6" i="29"/>
  <c r="E6" i="29"/>
  <c r="J5" i="29"/>
  <c r="J4" i="29"/>
  <c r="J5" i="33"/>
  <c r="I5" i="33"/>
  <c r="H5" i="33"/>
  <c r="G5" i="33"/>
  <c r="F5" i="33"/>
  <c r="E5" i="33"/>
  <c r="J5" i="31"/>
  <c r="I5" i="31"/>
  <c r="H5" i="31"/>
  <c r="G5" i="31"/>
  <c r="F5" i="31"/>
  <c r="E5" i="31"/>
  <c r="J5" i="30"/>
  <c r="I5" i="30"/>
  <c r="H5" i="30"/>
  <c r="G5" i="30"/>
  <c r="F5" i="30"/>
  <c r="E5" i="30"/>
  <c r="J5" i="28"/>
  <c r="I5" i="28"/>
  <c r="H5" i="28"/>
  <c r="G5" i="28"/>
  <c r="F5" i="28"/>
  <c r="E5" i="28"/>
  <c r="I25" i="27"/>
  <c r="H25" i="27"/>
  <c r="G25" i="27"/>
  <c r="F25" i="27"/>
  <c r="E25" i="27"/>
  <c r="J24" i="27"/>
  <c r="J23" i="27"/>
  <c r="J22" i="27"/>
  <c r="J21" i="27"/>
  <c r="J20" i="27"/>
  <c r="J19" i="27"/>
  <c r="J18" i="27"/>
  <c r="J17" i="27"/>
  <c r="J16" i="27"/>
  <c r="J15" i="27"/>
  <c r="J14" i="27"/>
  <c r="J13" i="27"/>
  <c r="J12" i="27"/>
  <c r="J11" i="27"/>
  <c r="J10" i="27"/>
  <c r="J9" i="27"/>
  <c r="J8" i="27"/>
  <c r="J7" i="27"/>
  <c r="J6" i="27"/>
  <c r="J5" i="27"/>
  <c r="J4" i="27"/>
  <c r="J25" i="27" s="1"/>
  <c r="J6" i="29" l="1"/>
  <c r="J36" i="19"/>
  <c r="J35" i="19"/>
  <c r="J34" i="19"/>
  <c r="I25" i="19"/>
  <c r="J20" i="19"/>
  <c r="J17" i="19"/>
  <c r="J13" i="19"/>
  <c r="J11" i="19"/>
  <c r="F25" i="19"/>
  <c r="G25" i="19"/>
  <c r="H25" i="19"/>
  <c r="J9" i="19"/>
  <c r="J8" i="19"/>
  <c r="J5" i="19"/>
  <c r="J6" i="19"/>
  <c r="J7" i="19"/>
  <c r="J10" i="19"/>
  <c r="J12" i="19"/>
  <c r="J14" i="19"/>
  <c r="J15" i="19"/>
  <c r="J16" i="19"/>
  <c r="J18" i="19"/>
  <c r="J19" i="19"/>
  <c r="J21" i="19"/>
  <c r="J22" i="19"/>
  <c r="J23" i="19"/>
  <c r="J24" i="19"/>
  <c r="J4" i="19"/>
  <c r="E25" i="19"/>
  <c r="E57" i="19"/>
  <c r="G57" i="19"/>
  <c r="H57" i="19"/>
  <c r="I57" i="19"/>
  <c r="F57" i="19"/>
  <c r="J57" i="19"/>
  <c r="E36" i="19"/>
  <c r="G36" i="19"/>
  <c r="H36" i="19"/>
  <c r="I36" i="19"/>
  <c r="F36" i="19"/>
  <c r="G52" i="19"/>
  <c r="H52" i="19"/>
  <c r="I52" i="19"/>
  <c r="F52" i="19"/>
  <c r="E52" i="19"/>
  <c r="J46" i="19"/>
  <c r="I46" i="19"/>
  <c r="H46" i="19"/>
  <c r="G46" i="19"/>
  <c r="F46" i="19"/>
  <c r="E46" i="19"/>
  <c r="J41" i="19"/>
  <c r="I41" i="19"/>
  <c r="H41" i="19"/>
  <c r="G41" i="19"/>
  <c r="F41" i="19"/>
  <c r="E41" i="19"/>
  <c r="J30" i="19"/>
  <c r="I30" i="19"/>
  <c r="H30" i="19"/>
  <c r="G30" i="19"/>
  <c r="F30" i="19"/>
  <c r="E30" i="19"/>
  <c r="J25" i="19" l="1"/>
  <c r="J52" i="19"/>
</calcChain>
</file>

<file path=xl/sharedStrings.xml><?xml version="1.0" encoding="utf-8"?>
<sst xmlns="http://schemas.openxmlformats.org/spreadsheetml/2006/main" count="330" uniqueCount="67">
  <si>
    <t>Stephen Parkinson - Director of Public Prosecutions Q4 Jan - Mar 2024</t>
  </si>
  <si>
    <t>Dates</t>
  </si>
  <si>
    <t xml:space="preserve">Destination </t>
  </si>
  <si>
    <t>Purpose</t>
  </si>
  <si>
    <t>Air</t>
  </si>
  <si>
    <t>Rail (£)</t>
  </si>
  <si>
    <t>Taxi/Car
(£)</t>
  </si>
  <si>
    <t>Accomm /
Meals £</t>
  </si>
  <si>
    <t>Other (including Hospitality Given) (£)</t>
  </si>
  <si>
    <t>Total Cost</t>
  </si>
  <si>
    <t>Chelmsford</t>
  </si>
  <si>
    <t xml:space="preserve">Area Visit </t>
  </si>
  <si>
    <t>08/01/2024 - 09/01/2024</t>
  </si>
  <si>
    <t>Norwich</t>
  </si>
  <si>
    <t>15/01/2024</t>
  </si>
  <si>
    <t>Winchester</t>
  </si>
  <si>
    <t>15/01/2024 - 16/01/2024</t>
  </si>
  <si>
    <t>Portsmouth</t>
  </si>
  <si>
    <t>18/01/2024 - 19/01/2024</t>
  </si>
  <si>
    <t>Belfast</t>
  </si>
  <si>
    <t>Interjurisdictional Meeting</t>
  </si>
  <si>
    <t>N/A</t>
  </si>
  <si>
    <t>Smartphone Accessory</t>
  </si>
  <si>
    <t>30/01/2024-31/01/2024</t>
  </si>
  <si>
    <t>Birmingham/Stoke-on-Trent</t>
  </si>
  <si>
    <t>London</t>
  </si>
  <si>
    <t>FLA Annual Dinner</t>
  </si>
  <si>
    <t>05/02/2024-06/02/2024</t>
  </si>
  <si>
    <t>Manchester</t>
  </si>
  <si>
    <t>Preston</t>
  </si>
  <si>
    <t>21/02/2024</t>
  </si>
  <si>
    <t>Reading</t>
  </si>
  <si>
    <t>22/02/2024</t>
  </si>
  <si>
    <t>St Albans</t>
  </si>
  <si>
    <t>26/02/2024-28/02/2024</t>
  </si>
  <si>
    <t>Newcastle/Middlesborough</t>
  </si>
  <si>
    <t>04/03/2024-05/03/2024</t>
  </si>
  <si>
    <t>Swansea/Cardiff</t>
  </si>
  <si>
    <t>Leamington Spa</t>
  </si>
  <si>
    <t>Employee Relations Conference</t>
  </si>
  <si>
    <t>Maidstone/Canterbury</t>
  </si>
  <si>
    <t>12/03/2024-13/03/2024</t>
  </si>
  <si>
    <t>Brighton</t>
  </si>
  <si>
    <t>14/03/2024</t>
  </si>
  <si>
    <t>Guildford</t>
  </si>
  <si>
    <t>20/03/2024</t>
  </si>
  <si>
    <t>Bristol</t>
  </si>
  <si>
    <t>21/03/2024</t>
  </si>
  <si>
    <t>Exeter</t>
  </si>
  <si>
    <t>26/03/2024</t>
  </si>
  <si>
    <t>Birmingham</t>
  </si>
  <si>
    <t>Joint Justice Plan Event</t>
  </si>
  <si>
    <t>Total</t>
  </si>
  <si>
    <t>Monica Burch - Non Executive Director Q4 Jan - Mar 2024</t>
  </si>
  <si>
    <t>Destination</t>
  </si>
  <si>
    <t>Nil Return</t>
  </si>
  <si>
    <t>Simon Jefferys - Non Executive Director Q4 Jan - Mar 2024</t>
  </si>
  <si>
    <t>17/01/2024</t>
  </si>
  <si>
    <t xml:space="preserve">ARAC </t>
  </si>
  <si>
    <t>25/01/2024</t>
  </si>
  <si>
    <t>CPS Board</t>
  </si>
  <si>
    <t>Michael Dunn - Non Executive Director Q4 Jan - Mar 2024</t>
  </si>
  <si>
    <t>Deborah Harris-Ugbomah - Non Executive Director Q4 Jan - Mar 2024</t>
  </si>
  <si>
    <t>Subo Shanmuganathan - Non Executive Director Q4 Jan - Mar 2024</t>
  </si>
  <si>
    <t>Kathryn Stone - Non Executive Director Q4 Jan - Mar 2024</t>
  </si>
  <si>
    <t xml:space="preserve">London </t>
  </si>
  <si>
    <t>Michael Dunn - Non Executive Director  Q4 Jan - Mar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</si>
</sst>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&quot;£&quot;* #,##0.00_-;\-&quot;£&quot;* #,##0.00_-;_-&quot;£&quot;* &quot;-&quot;??_-;_-@_-"/>
    <numFmt numFmtId="164" formatCode="_-[$£-809]* #,##0.00_-;\-[$£-809]* #,##0.00_-;_-[$£-809]* &quot;-&quot;??_-;_-@_-"/>
    <numFmt numFmtId="165" formatCode="&quot;£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7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5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1" applyNumberFormat="1" applyFont="1" applyFill="1" applyBorder="1" applyAlignment="1">
      <alignment horizontal="center" vertical="center"/>
    </xf>
    <xf numFmtId="164" fontId="0" fillId="3" borderId="1" xfId="1" applyNumberFormat="1" applyFont="1" applyFill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44" fontId="0" fillId="0" borderId="1" xfId="1" applyFont="1" applyFill="1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1" xfId="0" applyBorder="1"/>
    <xf numFmtId="44" fontId="0" fillId="0" borderId="1" xfId="0" applyNumberFormat="1" applyBorder="1"/>
    <xf numFmtId="164" fontId="0" fillId="0" borderId="1" xfId="0" applyNumberFormat="1" applyBorder="1"/>
    <xf numFmtId="165" fontId="0" fillId="3" borderId="1" xfId="0" applyNumberFormat="1" applyFill="1" applyBorder="1" applyAlignment="1">
      <alignment horizontal="right" vertical="center"/>
    </xf>
    <xf numFmtId="14" fontId="0" fillId="4" borderId="1" xfId="0" applyNumberForma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14" fontId="4" fillId="4" borderId="1" xfId="0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4" fillId="4" borderId="1" xfId="0" applyFont="1" applyFill="1" applyBorder="1" applyAlignment="1">
      <alignment horizontal="center"/>
    </xf>
    <xf numFmtId="164" fontId="3" fillId="0" borderId="1" xfId="1" applyNumberFormat="1" applyFont="1" applyFill="1" applyBorder="1" applyAlignment="1">
      <alignment horizontal="center" vertical="center"/>
    </xf>
    <xf numFmtId="0" fontId="3" fillId="0" borderId="1" xfId="0" applyFont="1" applyBorder="1"/>
    <xf numFmtId="164" fontId="2" fillId="0" borderId="1" xfId="1" applyNumberFormat="1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/>
    </xf>
    <xf numFmtId="44" fontId="0" fillId="3" borderId="1" xfId="0" applyNumberFormat="1" applyFill="1" applyBorder="1" applyAlignment="1">
      <alignment horizontal="center" vertical="center"/>
    </xf>
    <xf numFmtId="44" fontId="0" fillId="3" borderId="1" xfId="0" applyNumberFormat="1" applyFill="1" applyBorder="1" applyAlignment="1">
      <alignment horizontal="righ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1" defaultTableStyle="TableStyleMedium2" defaultPivotStyle="PivotStyleLight16">
    <tableStyle name="Invisible" pivot="0" table="0" count="0" xr9:uid="{401E1D7E-C34B-48DD-A7B3-9007B2DA123A}"/>
  </tableStyles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AFD33-449F-470D-A51D-67AF275B9C75}">
  <sheetPr>
    <pageSetUpPr fitToPage="1"/>
  </sheetPr>
  <dimension ref="B2:J57"/>
  <sheetViews>
    <sheetView tabSelected="1" topLeftCell="A2" zoomScale="80" zoomScaleNormal="80" workbookViewId="0">
      <selection activeCell="B2" sqref="B2:J57"/>
    </sheetView>
  </sheetViews>
  <sheetFormatPr defaultRowHeight="14.4" x14ac:dyDescent="0.3"/>
  <cols>
    <col min="1" max="1" width="3.5546875" customWidth="1"/>
    <col min="2" max="2" width="24.44140625" customWidth="1"/>
    <col min="3" max="3" width="36.77734375" customWidth="1"/>
    <col min="4" max="4" width="30.44140625" customWidth="1"/>
    <col min="5" max="5" width="9.21875" bestFit="1" customWidth="1"/>
    <col min="6" max="6" width="11" customWidth="1"/>
    <col min="7" max="8" width="10.77734375" customWidth="1"/>
    <col min="9" max="9" width="12.44140625" customWidth="1"/>
    <col min="10" max="10" width="12.77734375" customWidth="1"/>
  </cols>
  <sheetData>
    <row r="2" spans="2:10" x14ac:dyDescent="0.3">
      <c r="B2" s="33" t="s">
        <v>0</v>
      </c>
      <c r="C2" s="34"/>
      <c r="D2" s="2"/>
      <c r="E2" s="2"/>
      <c r="F2" s="2"/>
      <c r="G2" s="2"/>
      <c r="H2" s="2"/>
      <c r="I2" s="2"/>
      <c r="J2" s="2"/>
    </row>
    <row r="3" spans="2:10" ht="57.6" x14ac:dyDescent="0.3"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2:10" x14ac:dyDescent="0.3">
      <c r="B4" s="19">
        <v>45299</v>
      </c>
      <c r="C4" s="20" t="s">
        <v>10</v>
      </c>
      <c r="D4" s="5" t="s">
        <v>11</v>
      </c>
      <c r="E4" s="6"/>
      <c r="F4" s="6">
        <v>20.85</v>
      </c>
      <c r="G4" s="6"/>
      <c r="H4" s="6"/>
      <c r="J4" s="17">
        <f>SUM(E4:I4)</f>
        <v>20.85</v>
      </c>
    </row>
    <row r="5" spans="2:10" x14ac:dyDescent="0.3">
      <c r="B5" s="19" t="s">
        <v>12</v>
      </c>
      <c r="C5" s="21" t="s">
        <v>13</v>
      </c>
      <c r="D5" s="5" t="s">
        <v>11</v>
      </c>
      <c r="E5" s="6"/>
      <c r="F5" s="6">
        <v>46.5</v>
      </c>
      <c r="G5" s="6"/>
      <c r="H5" s="6">
        <v>128.30000000000001</v>
      </c>
      <c r="I5" s="29"/>
      <c r="J5" s="17">
        <f>SUM(E5:I5)</f>
        <v>174.8</v>
      </c>
    </row>
    <row r="6" spans="2:10" x14ac:dyDescent="0.3">
      <c r="B6" s="19" t="s">
        <v>14</v>
      </c>
      <c r="C6" s="20" t="s">
        <v>15</v>
      </c>
      <c r="D6" s="5" t="s">
        <v>11</v>
      </c>
      <c r="E6" s="6"/>
      <c r="F6" s="6">
        <v>19.95</v>
      </c>
      <c r="G6" s="6"/>
      <c r="H6" s="6"/>
      <c r="I6" s="29"/>
      <c r="J6" s="17">
        <f t="shared" ref="J6:J24" si="0">SUM(E6:I6)</f>
        <v>19.95</v>
      </c>
    </row>
    <row r="7" spans="2:10" x14ac:dyDescent="0.3">
      <c r="B7" s="22" t="s">
        <v>16</v>
      </c>
      <c r="C7" s="23" t="s">
        <v>17</v>
      </c>
      <c r="D7" s="5" t="s">
        <v>11</v>
      </c>
      <c r="E7" s="6"/>
      <c r="F7" s="6">
        <v>16.55</v>
      </c>
      <c r="G7" s="6"/>
      <c r="H7" s="6">
        <v>122</v>
      </c>
      <c r="I7" s="29"/>
      <c r="J7" s="17">
        <f>SUM(E7:I7)</f>
        <v>138.55000000000001</v>
      </c>
    </row>
    <row r="8" spans="2:10" x14ac:dyDescent="0.3">
      <c r="B8" s="19" t="s">
        <v>18</v>
      </c>
      <c r="C8" s="20" t="s">
        <v>19</v>
      </c>
      <c r="D8" s="5" t="s">
        <v>20</v>
      </c>
      <c r="E8" s="6">
        <v>239.96</v>
      </c>
      <c r="F8" s="6"/>
      <c r="G8" s="6"/>
      <c r="H8" s="6">
        <v>119</v>
      </c>
      <c r="I8" s="29"/>
      <c r="J8" s="17">
        <f>SUM(E8:I8)</f>
        <v>358.96000000000004</v>
      </c>
    </row>
    <row r="9" spans="2:10" x14ac:dyDescent="0.3">
      <c r="B9" s="19">
        <v>45321</v>
      </c>
      <c r="C9" s="20" t="s">
        <v>21</v>
      </c>
      <c r="D9" s="5" t="s">
        <v>22</v>
      </c>
      <c r="E9" s="6"/>
      <c r="F9" s="6"/>
      <c r="G9" s="6"/>
      <c r="H9" s="6"/>
      <c r="I9" s="6">
        <v>16.989999999999998</v>
      </c>
      <c r="J9" s="17">
        <f>SUM(E9:I9)</f>
        <v>16.989999999999998</v>
      </c>
    </row>
    <row r="10" spans="2:10" x14ac:dyDescent="0.3">
      <c r="B10" s="24" t="s">
        <v>23</v>
      </c>
      <c r="C10" s="20" t="s">
        <v>24</v>
      </c>
      <c r="D10" s="5" t="s">
        <v>11</v>
      </c>
      <c r="E10" s="6"/>
      <c r="F10" s="6">
        <v>221.65</v>
      </c>
      <c r="G10" s="6"/>
      <c r="H10" s="6">
        <v>108</v>
      </c>
      <c r="I10" s="27"/>
      <c r="J10" s="17">
        <f>SUM(E10:I10)</f>
        <v>329.65</v>
      </c>
    </row>
    <row r="11" spans="2:10" x14ac:dyDescent="0.3">
      <c r="B11" s="24">
        <v>45324</v>
      </c>
      <c r="C11" s="20" t="s">
        <v>25</v>
      </c>
      <c r="D11" s="5" t="s">
        <v>26</v>
      </c>
      <c r="E11" s="6"/>
      <c r="F11" s="6"/>
      <c r="G11" s="6">
        <v>40.6</v>
      </c>
      <c r="H11" s="6"/>
      <c r="J11" s="17">
        <f t="shared" si="0"/>
        <v>40.6</v>
      </c>
    </row>
    <row r="12" spans="2:10" x14ac:dyDescent="0.3">
      <c r="B12" s="24" t="s">
        <v>27</v>
      </c>
      <c r="C12" s="20" t="s">
        <v>28</v>
      </c>
      <c r="D12" s="5" t="s">
        <v>11</v>
      </c>
      <c r="E12" s="6"/>
      <c r="F12" s="6">
        <v>186.45</v>
      </c>
      <c r="G12" s="6"/>
      <c r="H12" s="29">
        <v>446.05</v>
      </c>
      <c r="I12" s="27"/>
      <c r="J12" s="17">
        <f t="shared" si="0"/>
        <v>632.5</v>
      </c>
    </row>
    <row r="13" spans="2:10" x14ac:dyDescent="0.3">
      <c r="B13" s="24">
        <v>45329</v>
      </c>
      <c r="C13" s="20" t="s">
        <v>29</v>
      </c>
      <c r="D13" s="5" t="s">
        <v>11</v>
      </c>
      <c r="E13" s="6"/>
      <c r="F13" s="6">
        <v>87.85</v>
      </c>
      <c r="G13" s="6"/>
      <c r="H13" s="29">
        <v>19.7</v>
      </c>
      <c r="J13" s="17">
        <f>SUM(E13:I13)</f>
        <v>107.55</v>
      </c>
    </row>
    <row r="14" spans="2:10" x14ac:dyDescent="0.3">
      <c r="B14" s="24" t="s">
        <v>30</v>
      </c>
      <c r="C14" s="20" t="s">
        <v>31</v>
      </c>
      <c r="D14" s="5" t="s">
        <v>11</v>
      </c>
      <c r="E14" s="6"/>
      <c r="F14" s="6">
        <v>54.6</v>
      </c>
      <c r="G14" s="6"/>
      <c r="H14" s="6"/>
      <c r="I14" s="30"/>
      <c r="J14" s="17">
        <f t="shared" si="0"/>
        <v>54.6</v>
      </c>
    </row>
    <row r="15" spans="2:10" x14ac:dyDescent="0.3">
      <c r="B15" s="26" t="s">
        <v>32</v>
      </c>
      <c r="C15" s="20" t="s">
        <v>33</v>
      </c>
      <c r="D15" s="5" t="s">
        <v>11</v>
      </c>
      <c r="E15" s="6"/>
      <c r="F15" s="6">
        <v>25.8</v>
      </c>
      <c r="G15" s="6"/>
      <c r="H15" s="6"/>
      <c r="I15" s="28"/>
      <c r="J15" s="17">
        <f t="shared" si="0"/>
        <v>25.8</v>
      </c>
    </row>
    <row r="16" spans="2:10" x14ac:dyDescent="0.3">
      <c r="B16" s="22" t="s">
        <v>34</v>
      </c>
      <c r="C16" s="20" t="s">
        <v>35</v>
      </c>
      <c r="D16" s="5" t="s">
        <v>11</v>
      </c>
      <c r="E16" s="6"/>
      <c r="F16" s="6">
        <v>235.1</v>
      </c>
      <c r="G16" s="6"/>
      <c r="H16" s="6">
        <v>488.93</v>
      </c>
      <c r="I16" s="27"/>
      <c r="J16" s="17">
        <f t="shared" si="0"/>
        <v>724.03</v>
      </c>
    </row>
    <row r="17" spans="2:10" x14ac:dyDescent="0.3">
      <c r="B17" s="24" t="s">
        <v>36</v>
      </c>
      <c r="C17" s="26" t="s">
        <v>37</v>
      </c>
      <c r="D17" s="5" t="s">
        <v>11</v>
      </c>
      <c r="E17" s="6"/>
      <c r="F17" s="6">
        <v>81</v>
      </c>
      <c r="G17" s="6">
        <v>21.96</v>
      </c>
      <c r="H17" s="29">
        <v>127.1</v>
      </c>
      <c r="J17" s="17">
        <f>SUM(E17:I17)</f>
        <v>230.06</v>
      </c>
    </row>
    <row r="18" spans="2:10" x14ac:dyDescent="0.3">
      <c r="B18" s="24">
        <v>45357</v>
      </c>
      <c r="C18" s="26" t="s">
        <v>38</v>
      </c>
      <c r="D18" s="5" t="s">
        <v>39</v>
      </c>
      <c r="E18" s="6"/>
      <c r="F18" s="6">
        <v>57.9</v>
      </c>
      <c r="G18" s="6"/>
      <c r="H18" s="6">
        <v>20</v>
      </c>
      <c r="I18" s="27"/>
      <c r="J18" s="17">
        <f t="shared" si="0"/>
        <v>77.900000000000006</v>
      </c>
    </row>
    <row r="19" spans="2:10" x14ac:dyDescent="0.3">
      <c r="B19" s="24">
        <v>45362</v>
      </c>
      <c r="C19" s="20" t="s">
        <v>40</v>
      </c>
      <c r="D19" s="5" t="s">
        <v>11</v>
      </c>
      <c r="E19" s="6"/>
      <c r="F19" s="6">
        <v>20.82</v>
      </c>
      <c r="G19" s="6"/>
      <c r="H19" s="6">
        <v>105</v>
      </c>
      <c r="I19" s="27"/>
      <c r="J19" s="17">
        <f t="shared" si="0"/>
        <v>125.82</v>
      </c>
    </row>
    <row r="20" spans="2:10" x14ac:dyDescent="0.3">
      <c r="B20" s="24" t="s">
        <v>41</v>
      </c>
      <c r="C20" s="20" t="s">
        <v>42</v>
      </c>
      <c r="D20" s="5" t="s">
        <v>11</v>
      </c>
      <c r="E20" s="6"/>
      <c r="F20" s="6">
        <v>20.82</v>
      </c>
      <c r="G20" s="6"/>
      <c r="H20" s="29">
        <v>131.5</v>
      </c>
      <c r="J20" s="17">
        <f>SUM(E20:I20)</f>
        <v>152.32</v>
      </c>
    </row>
    <row r="21" spans="2:10" x14ac:dyDescent="0.3">
      <c r="B21" s="22" t="s">
        <v>43</v>
      </c>
      <c r="C21" s="20" t="s">
        <v>44</v>
      </c>
      <c r="D21" s="5" t="s">
        <v>11</v>
      </c>
      <c r="E21" s="25"/>
      <c r="F21" s="6">
        <v>25.9</v>
      </c>
      <c r="G21" s="6">
        <v>21.92</v>
      </c>
      <c r="H21" s="6"/>
      <c r="I21" s="6"/>
      <c r="J21" s="17">
        <f t="shared" si="0"/>
        <v>47.82</v>
      </c>
    </row>
    <row r="22" spans="2:10" x14ac:dyDescent="0.3">
      <c r="B22" s="22" t="s">
        <v>45</v>
      </c>
      <c r="C22" s="20" t="s">
        <v>46</v>
      </c>
      <c r="D22" s="5" t="s">
        <v>11</v>
      </c>
      <c r="E22" s="25"/>
      <c r="F22" s="6">
        <v>111.05</v>
      </c>
      <c r="G22" s="6"/>
      <c r="H22" s="6">
        <v>211.2</v>
      </c>
      <c r="I22" s="27"/>
      <c r="J22" s="17">
        <f t="shared" si="0"/>
        <v>322.25</v>
      </c>
    </row>
    <row r="23" spans="2:10" x14ac:dyDescent="0.3">
      <c r="B23" s="22" t="s">
        <v>47</v>
      </c>
      <c r="C23" s="20" t="s">
        <v>48</v>
      </c>
      <c r="D23" s="5" t="s">
        <v>11</v>
      </c>
      <c r="E23" s="25"/>
      <c r="F23" s="6">
        <v>61.22</v>
      </c>
      <c r="G23" s="6">
        <v>21.95</v>
      </c>
      <c r="H23" s="6"/>
      <c r="I23" s="6"/>
      <c r="J23" s="17">
        <f t="shared" si="0"/>
        <v>83.17</v>
      </c>
    </row>
    <row r="24" spans="2:10" x14ac:dyDescent="0.3">
      <c r="B24" s="22" t="s">
        <v>49</v>
      </c>
      <c r="C24" s="20" t="s">
        <v>50</v>
      </c>
      <c r="D24" s="5" t="s">
        <v>51</v>
      </c>
      <c r="E24" s="25"/>
      <c r="F24" s="6">
        <v>189.25</v>
      </c>
      <c r="G24" s="6">
        <v>15.98</v>
      </c>
      <c r="H24" s="6"/>
      <c r="I24" s="6"/>
      <c r="J24" s="17">
        <f t="shared" si="0"/>
        <v>205.23</v>
      </c>
    </row>
    <row r="25" spans="2:10" x14ac:dyDescent="0.3">
      <c r="B25" s="4" t="s">
        <v>52</v>
      </c>
      <c r="C25" s="4"/>
      <c r="D25" s="4"/>
      <c r="E25" s="7">
        <f>SUM(E8:E24)</f>
        <v>239.96</v>
      </c>
      <c r="F25" s="7">
        <f>SUM(F4:F24)</f>
        <v>1483.26</v>
      </c>
      <c r="G25" s="7">
        <f>SUM(G4:G24)</f>
        <v>122.41000000000001</v>
      </c>
      <c r="H25" s="7">
        <f>SUM(H4:H24)</f>
        <v>2026.78</v>
      </c>
      <c r="I25" s="7">
        <f>SUM(I4:I24)</f>
        <v>16.989999999999998</v>
      </c>
      <c r="J25" s="7">
        <f>SUM(J4:J24)</f>
        <v>3889.4000000000005</v>
      </c>
    </row>
    <row r="27" spans="2:10" x14ac:dyDescent="0.3">
      <c r="B27" s="33" t="s">
        <v>53</v>
      </c>
      <c r="C27" s="34"/>
      <c r="D27" s="2"/>
      <c r="E27" s="2"/>
      <c r="F27" s="2"/>
      <c r="G27" s="2"/>
      <c r="H27" s="2"/>
      <c r="I27" s="2"/>
      <c r="J27" s="2"/>
    </row>
    <row r="28" spans="2:10" ht="57.6" x14ac:dyDescent="0.3">
      <c r="B28" s="1" t="s">
        <v>1</v>
      </c>
      <c r="C28" s="1" t="s">
        <v>54</v>
      </c>
      <c r="D28" s="1" t="s">
        <v>3</v>
      </c>
      <c r="E28" s="1" t="s">
        <v>4</v>
      </c>
      <c r="F28" s="1" t="s">
        <v>5</v>
      </c>
      <c r="G28" s="1" t="s">
        <v>6</v>
      </c>
      <c r="H28" s="1" t="s">
        <v>7</v>
      </c>
      <c r="I28" s="1" t="s">
        <v>8</v>
      </c>
      <c r="J28" s="1" t="s">
        <v>9</v>
      </c>
    </row>
    <row r="29" spans="2:10" x14ac:dyDescent="0.3">
      <c r="B29" s="2" t="s">
        <v>55</v>
      </c>
      <c r="C29" s="2"/>
      <c r="D29" s="2"/>
      <c r="E29" s="2"/>
      <c r="F29" s="2"/>
      <c r="G29" s="2"/>
      <c r="H29" s="2"/>
      <c r="I29" s="2"/>
      <c r="J29" s="2"/>
    </row>
    <row r="30" spans="2:10" x14ac:dyDescent="0.3">
      <c r="B30" s="4" t="s">
        <v>52</v>
      </c>
      <c r="C30" s="4"/>
      <c r="D30" s="4"/>
      <c r="E30" s="8">
        <f>SUM(E29)</f>
        <v>0</v>
      </c>
      <c r="F30" s="8">
        <f t="shared" ref="F30:I30" si="1">SUM(F29)</f>
        <v>0</v>
      </c>
      <c r="G30" s="8">
        <f t="shared" si="1"/>
        <v>0</v>
      </c>
      <c r="H30" s="8">
        <f t="shared" si="1"/>
        <v>0</v>
      </c>
      <c r="I30" s="8">
        <f t="shared" si="1"/>
        <v>0</v>
      </c>
      <c r="J30" s="8">
        <f>SUM(J29:J29)</f>
        <v>0</v>
      </c>
    </row>
    <row r="32" spans="2:10" x14ac:dyDescent="0.3">
      <c r="B32" s="33" t="s">
        <v>56</v>
      </c>
      <c r="C32" s="34"/>
      <c r="D32" s="2"/>
      <c r="E32" s="2"/>
      <c r="F32" s="2"/>
      <c r="G32" s="2"/>
      <c r="H32" s="2"/>
      <c r="I32" s="2"/>
      <c r="J32" s="2"/>
    </row>
    <row r="33" spans="2:10" ht="57.6" x14ac:dyDescent="0.3">
      <c r="B33" s="1" t="s">
        <v>1</v>
      </c>
      <c r="C33" s="1" t="s">
        <v>54</v>
      </c>
      <c r="D33" s="1" t="s">
        <v>3</v>
      </c>
      <c r="E33" s="1" t="s">
        <v>4</v>
      </c>
      <c r="F33" s="1" t="s">
        <v>5</v>
      </c>
      <c r="G33" s="1" t="s">
        <v>6</v>
      </c>
      <c r="H33" s="1" t="s">
        <v>7</v>
      </c>
      <c r="I33" s="1" t="s">
        <v>8</v>
      </c>
      <c r="J33" s="1" t="s">
        <v>9</v>
      </c>
    </row>
    <row r="34" spans="2:10" x14ac:dyDescent="0.3">
      <c r="B34" s="3" t="s">
        <v>57</v>
      </c>
      <c r="C34" s="13" t="s">
        <v>65</v>
      </c>
      <c r="D34" s="5" t="s">
        <v>58</v>
      </c>
      <c r="E34" s="15"/>
      <c r="F34" s="16">
        <v>16.100000000000001</v>
      </c>
      <c r="G34" s="10"/>
      <c r="H34" s="10"/>
      <c r="I34" s="10">
        <v>3.9</v>
      </c>
      <c r="J34" s="11">
        <f>SUM(F34:I34)</f>
        <v>20</v>
      </c>
    </row>
    <row r="35" spans="2:10" x14ac:dyDescent="0.3">
      <c r="B35" s="3" t="s">
        <v>59</v>
      </c>
      <c r="C35" s="2" t="s">
        <v>65</v>
      </c>
      <c r="D35" s="2" t="s">
        <v>60</v>
      </c>
      <c r="E35" s="15"/>
      <c r="F35" s="16">
        <v>20.5</v>
      </c>
      <c r="G35" s="10"/>
      <c r="H35" s="10"/>
      <c r="I35" s="10">
        <v>3.9</v>
      </c>
      <c r="J35" s="11">
        <f>SUM(F35:I35)</f>
        <v>24.4</v>
      </c>
    </row>
    <row r="36" spans="2:10" x14ac:dyDescent="0.3">
      <c r="B36" s="4" t="s">
        <v>52</v>
      </c>
      <c r="C36" s="4"/>
      <c r="D36" s="4"/>
      <c r="E36" s="8">
        <f t="shared" ref="E36:I36" si="2">SUM(E34:E35)</f>
        <v>0</v>
      </c>
      <c r="F36" s="8">
        <f t="shared" si="2"/>
        <v>36.6</v>
      </c>
      <c r="G36" s="8">
        <f t="shared" si="2"/>
        <v>0</v>
      </c>
      <c r="H36" s="8">
        <f t="shared" si="2"/>
        <v>0</v>
      </c>
      <c r="I36" s="8">
        <f t="shared" si="2"/>
        <v>7.8</v>
      </c>
      <c r="J36" s="18">
        <f>SUM(J34:J35)</f>
        <v>44.4</v>
      </c>
    </row>
    <row r="38" spans="2:10" x14ac:dyDescent="0.3">
      <c r="B38" s="33" t="s">
        <v>61</v>
      </c>
      <c r="C38" s="34"/>
      <c r="D38" s="2"/>
      <c r="E38" s="2"/>
      <c r="F38" s="2"/>
      <c r="G38" s="2"/>
      <c r="H38" s="2"/>
      <c r="I38" s="2"/>
      <c r="J38" s="2"/>
    </row>
    <row r="39" spans="2:10" ht="57.6" x14ac:dyDescent="0.3">
      <c r="B39" s="1" t="s">
        <v>1</v>
      </c>
      <c r="C39" s="1" t="s">
        <v>54</v>
      </c>
      <c r="D39" s="1" t="s">
        <v>3</v>
      </c>
      <c r="E39" s="1" t="s">
        <v>4</v>
      </c>
      <c r="F39" s="1" t="s">
        <v>5</v>
      </c>
      <c r="G39" s="1" t="s">
        <v>6</v>
      </c>
      <c r="H39" s="1" t="s">
        <v>7</v>
      </c>
      <c r="I39" s="1" t="s">
        <v>8</v>
      </c>
      <c r="J39" s="1" t="s">
        <v>9</v>
      </c>
    </row>
    <row r="40" spans="2:10" x14ac:dyDescent="0.3">
      <c r="B40" s="2" t="s">
        <v>55</v>
      </c>
      <c r="C40" s="2"/>
      <c r="D40" s="2"/>
      <c r="E40" s="2"/>
      <c r="F40" s="2"/>
      <c r="G40" s="2"/>
      <c r="H40" s="2"/>
      <c r="I40" s="2"/>
      <c r="J40" s="2"/>
    </row>
    <row r="41" spans="2:10" x14ac:dyDescent="0.3">
      <c r="B41" s="4" t="s">
        <v>52</v>
      </c>
      <c r="C41" s="4"/>
      <c r="D41" s="4"/>
      <c r="E41" s="8">
        <f>SUM(E40)</f>
        <v>0</v>
      </c>
      <c r="F41" s="8">
        <f t="shared" ref="F41:I41" si="3">SUM(F40)</f>
        <v>0</v>
      </c>
      <c r="G41" s="8">
        <f t="shared" si="3"/>
        <v>0</v>
      </c>
      <c r="H41" s="8">
        <f t="shared" si="3"/>
        <v>0</v>
      </c>
      <c r="I41" s="8">
        <f t="shared" si="3"/>
        <v>0</v>
      </c>
      <c r="J41" s="8">
        <f>SUM(J40:J40)</f>
        <v>0</v>
      </c>
    </row>
    <row r="43" spans="2:10" x14ac:dyDescent="0.3">
      <c r="B43" s="33" t="s">
        <v>62</v>
      </c>
      <c r="C43" s="34"/>
      <c r="D43" s="2"/>
      <c r="E43" s="2"/>
      <c r="F43" s="2"/>
      <c r="G43" s="2"/>
      <c r="H43" s="2"/>
      <c r="I43" s="2"/>
      <c r="J43" s="2"/>
    </row>
    <row r="44" spans="2:10" ht="57.6" x14ac:dyDescent="0.3">
      <c r="B44" s="1" t="s">
        <v>1</v>
      </c>
      <c r="C44" s="1" t="s">
        <v>54</v>
      </c>
      <c r="D44" s="1" t="s">
        <v>3</v>
      </c>
      <c r="E44" s="1" t="s">
        <v>4</v>
      </c>
      <c r="F44" s="1" t="s">
        <v>5</v>
      </c>
      <c r="G44" s="1" t="s">
        <v>6</v>
      </c>
      <c r="H44" s="1" t="s">
        <v>7</v>
      </c>
      <c r="I44" s="1" t="s">
        <v>8</v>
      </c>
      <c r="J44" s="1" t="s">
        <v>9</v>
      </c>
    </row>
    <row r="45" spans="2:10" x14ac:dyDescent="0.3">
      <c r="B45" s="2" t="s">
        <v>55</v>
      </c>
      <c r="C45" s="2"/>
      <c r="D45" s="2"/>
      <c r="E45" s="2"/>
      <c r="F45" s="2"/>
      <c r="G45" s="2"/>
      <c r="H45" s="2"/>
      <c r="I45" s="2"/>
      <c r="J45" s="2"/>
    </row>
    <row r="46" spans="2:10" x14ac:dyDescent="0.3">
      <c r="B46" s="4" t="s">
        <v>52</v>
      </c>
      <c r="C46" s="4"/>
      <c r="D46" s="4"/>
      <c r="E46" s="8">
        <f>SUM(E45)</f>
        <v>0</v>
      </c>
      <c r="F46" s="8">
        <f t="shared" ref="F46:I46" si="4">SUM(F45)</f>
        <v>0</v>
      </c>
      <c r="G46" s="8">
        <f t="shared" si="4"/>
        <v>0</v>
      </c>
      <c r="H46" s="8">
        <f t="shared" si="4"/>
        <v>0</v>
      </c>
      <c r="I46" s="8">
        <f t="shared" si="4"/>
        <v>0</v>
      </c>
      <c r="J46" s="8">
        <f>SUM(J45:J45)</f>
        <v>0</v>
      </c>
    </row>
    <row r="48" spans="2:10" x14ac:dyDescent="0.3">
      <c r="B48" s="33" t="s">
        <v>63</v>
      </c>
      <c r="C48" s="34"/>
      <c r="D48" s="2"/>
      <c r="E48" s="2"/>
      <c r="F48" s="2"/>
      <c r="G48" s="2"/>
      <c r="H48" s="2"/>
      <c r="I48" s="2"/>
      <c r="J48" s="2"/>
    </row>
    <row r="49" spans="2:10" ht="57.6" x14ac:dyDescent="0.3">
      <c r="B49" s="1" t="s">
        <v>1</v>
      </c>
      <c r="C49" s="1" t="s">
        <v>54</v>
      </c>
      <c r="D49" s="1" t="s">
        <v>3</v>
      </c>
      <c r="E49" s="1" t="s">
        <v>4</v>
      </c>
      <c r="F49" s="1" t="s">
        <v>5</v>
      </c>
      <c r="G49" s="1" t="s">
        <v>6</v>
      </c>
      <c r="H49" s="1" t="s">
        <v>7</v>
      </c>
      <c r="I49" s="1" t="s">
        <v>8</v>
      </c>
      <c r="J49" s="1" t="s">
        <v>9</v>
      </c>
    </row>
    <row r="50" spans="2:10" x14ac:dyDescent="0.3">
      <c r="B50" s="12" t="s">
        <v>59</v>
      </c>
      <c r="C50" s="13" t="s">
        <v>65</v>
      </c>
      <c r="D50" s="2" t="s">
        <v>60</v>
      </c>
      <c r="E50" s="2"/>
      <c r="F50" s="9">
        <v>62</v>
      </c>
      <c r="G50" s="9"/>
      <c r="H50" s="9"/>
      <c r="I50" s="9"/>
      <c r="J50" s="11">
        <v>62</v>
      </c>
    </row>
    <row r="51" spans="2:10" x14ac:dyDescent="0.3">
      <c r="B51" s="3">
        <v>45358</v>
      </c>
      <c r="C51" s="13" t="s">
        <v>65</v>
      </c>
      <c r="D51" s="2" t="s">
        <v>60</v>
      </c>
      <c r="E51" s="2"/>
      <c r="F51" s="9">
        <v>65</v>
      </c>
      <c r="G51" s="9"/>
      <c r="H51" s="9"/>
      <c r="I51" s="9"/>
      <c r="J51" s="11">
        <v>65</v>
      </c>
    </row>
    <row r="52" spans="2:10" x14ac:dyDescent="0.3">
      <c r="B52" s="14" t="s">
        <v>52</v>
      </c>
      <c r="C52" s="4"/>
      <c r="D52" s="4"/>
      <c r="E52" s="8">
        <f>SUM(E50)</f>
        <v>0</v>
      </c>
      <c r="F52" s="8">
        <f>SUM(F50:F51)</f>
        <v>127</v>
      </c>
      <c r="G52" s="8">
        <f>SUM(G50:G51)</f>
        <v>0</v>
      </c>
      <c r="H52" s="8">
        <f>SUM(H50:H51)</f>
        <v>0</v>
      </c>
      <c r="I52" s="8">
        <f>SUM(I50:I51)</f>
        <v>0</v>
      </c>
      <c r="J52" s="18">
        <f>SUM(J50:J51)</f>
        <v>127</v>
      </c>
    </row>
    <row r="54" spans="2:10" x14ac:dyDescent="0.3">
      <c r="B54" s="33" t="s">
        <v>64</v>
      </c>
      <c r="C54" s="34"/>
      <c r="D54" s="2"/>
      <c r="E54" s="2"/>
      <c r="F54" s="2"/>
      <c r="G54" s="2"/>
      <c r="H54" s="2"/>
      <c r="I54" s="2"/>
      <c r="J54" s="2"/>
    </row>
    <row r="55" spans="2:10" ht="57.6" x14ac:dyDescent="0.3">
      <c r="B55" s="1" t="s">
        <v>1</v>
      </c>
      <c r="C55" s="1" t="s">
        <v>54</v>
      </c>
      <c r="D55" s="1" t="s">
        <v>3</v>
      </c>
      <c r="E55" s="1" t="s">
        <v>4</v>
      </c>
      <c r="F55" s="1" t="s">
        <v>5</v>
      </c>
      <c r="G55" s="1" t="s">
        <v>6</v>
      </c>
      <c r="H55" s="1" t="s">
        <v>7</v>
      </c>
      <c r="I55" s="1" t="s">
        <v>8</v>
      </c>
      <c r="J55" s="1" t="s">
        <v>9</v>
      </c>
    </row>
    <row r="56" spans="2:10" x14ac:dyDescent="0.3">
      <c r="B56" s="3" t="s">
        <v>55</v>
      </c>
      <c r="C56" s="2"/>
      <c r="D56" s="2"/>
      <c r="E56" s="2"/>
      <c r="F56" s="16"/>
      <c r="G56" s="2"/>
      <c r="H56" s="2"/>
      <c r="I56" s="2"/>
      <c r="J56" s="11"/>
    </row>
    <row r="57" spans="2:10" x14ac:dyDescent="0.3">
      <c r="B57" s="4" t="s">
        <v>52</v>
      </c>
      <c r="C57" s="4"/>
      <c r="D57" s="4"/>
      <c r="E57" s="8">
        <f t="shared" ref="E57:J57" si="5">SUM(E56:E56)</f>
        <v>0</v>
      </c>
      <c r="F57" s="8">
        <f t="shared" si="5"/>
        <v>0</v>
      </c>
      <c r="G57" s="8">
        <f t="shared" si="5"/>
        <v>0</v>
      </c>
      <c r="H57" s="8">
        <f t="shared" si="5"/>
        <v>0</v>
      </c>
      <c r="I57" s="8">
        <f t="shared" si="5"/>
        <v>0</v>
      </c>
      <c r="J57" s="18">
        <f t="shared" si="5"/>
        <v>0</v>
      </c>
    </row>
  </sheetData>
  <mergeCells count="7">
    <mergeCell ref="B2:C2"/>
    <mergeCell ref="B38:C38"/>
    <mergeCell ref="B43:C43"/>
    <mergeCell ref="B48:C48"/>
    <mergeCell ref="B54:C54"/>
    <mergeCell ref="B27:C27"/>
    <mergeCell ref="B32:C32"/>
  </mergeCells>
  <pageMargins left="0.7" right="0.7" top="0.75" bottom="0.75" header="0.3" footer="0.3"/>
  <pageSetup paperSize="9" scale="82" fitToHeight="3" orientation="landscape" r:id="rId1"/>
  <rowBreaks count="1" manualBreakCount="1">
    <brk id="2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49DEB-A685-4404-A8CC-5D8D98C7AFC2}">
  <dimension ref="B2:J25"/>
  <sheetViews>
    <sheetView topLeftCell="B1" zoomScale="90" zoomScaleNormal="90" workbookViewId="0">
      <selection activeCell="E25" sqref="E25:J25"/>
    </sheetView>
  </sheetViews>
  <sheetFormatPr defaultRowHeight="14.4" x14ac:dyDescent="0.3"/>
  <cols>
    <col min="2" max="2" width="36.77734375" customWidth="1"/>
    <col min="3" max="3" width="36.5546875" customWidth="1"/>
    <col min="4" max="4" width="35.5546875" customWidth="1"/>
    <col min="5" max="8" width="10.77734375" customWidth="1"/>
    <col min="9" max="9" width="13.77734375" customWidth="1"/>
    <col min="10" max="10" width="10.77734375" customWidth="1"/>
  </cols>
  <sheetData>
    <row r="2" spans="2:10" x14ac:dyDescent="0.3">
      <c r="B2" s="33" t="s">
        <v>0</v>
      </c>
      <c r="C2" s="34"/>
      <c r="D2" s="2"/>
      <c r="E2" s="2"/>
      <c r="F2" s="2"/>
      <c r="G2" s="2"/>
      <c r="H2" s="2"/>
      <c r="I2" s="2"/>
      <c r="J2" s="2"/>
    </row>
    <row r="3" spans="2:10" ht="57.6" x14ac:dyDescent="0.3"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2:10" ht="14.55" customHeight="1" x14ac:dyDescent="0.3">
      <c r="B4" s="19">
        <v>45299</v>
      </c>
      <c r="C4" s="20" t="s">
        <v>10</v>
      </c>
      <c r="D4" s="5" t="s">
        <v>11</v>
      </c>
      <c r="E4" s="6"/>
      <c r="F4" s="6">
        <v>20.85</v>
      </c>
      <c r="G4" s="6"/>
      <c r="H4" s="6"/>
      <c r="J4" s="17">
        <f>SUM(E4:I4)</f>
        <v>20.85</v>
      </c>
    </row>
    <row r="5" spans="2:10" ht="14.55" customHeight="1" x14ac:dyDescent="0.3">
      <c r="B5" s="19" t="s">
        <v>12</v>
      </c>
      <c r="C5" s="21" t="s">
        <v>13</v>
      </c>
      <c r="D5" s="5" t="s">
        <v>11</v>
      </c>
      <c r="E5" s="6"/>
      <c r="F5" s="6">
        <v>46.5</v>
      </c>
      <c r="G5" s="6"/>
      <c r="H5" s="6">
        <v>128.30000000000001</v>
      </c>
      <c r="I5" s="29"/>
      <c r="J5" s="17">
        <f>SUM(E5:I5)</f>
        <v>174.8</v>
      </c>
    </row>
    <row r="6" spans="2:10" ht="14.55" customHeight="1" x14ac:dyDescent="0.3">
      <c r="B6" s="19" t="s">
        <v>14</v>
      </c>
      <c r="C6" s="20" t="s">
        <v>15</v>
      </c>
      <c r="D6" s="5" t="s">
        <v>11</v>
      </c>
      <c r="E6" s="6"/>
      <c r="F6" s="6">
        <v>19.95</v>
      </c>
      <c r="G6" s="6"/>
      <c r="H6" s="6"/>
      <c r="I6" s="29"/>
      <c r="J6" s="17">
        <f t="shared" ref="J6:J24" si="0">SUM(E6:I6)</f>
        <v>19.95</v>
      </c>
    </row>
    <row r="7" spans="2:10" ht="14.55" customHeight="1" x14ac:dyDescent="0.3">
      <c r="B7" s="22" t="s">
        <v>16</v>
      </c>
      <c r="C7" s="23" t="s">
        <v>17</v>
      </c>
      <c r="D7" s="5" t="s">
        <v>11</v>
      </c>
      <c r="E7" s="6"/>
      <c r="F7" s="6">
        <v>16.55</v>
      </c>
      <c r="G7" s="6"/>
      <c r="H7" s="6">
        <v>122</v>
      </c>
      <c r="I7" s="29"/>
      <c r="J7" s="17">
        <f>SUM(E7:I7)</f>
        <v>138.55000000000001</v>
      </c>
    </row>
    <row r="8" spans="2:10" x14ac:dyDescent="0.3">
      <c r="B8" s="19" t="s">
        <v>18</v>
      </c>
      <c r="C8" s="20" t="s">
        <v>19</v>
      </c>
      <c r="D8" s="5" t="s">
        <v>20</v>
      </c>
      <c r="E8" s="6">
        <v>239.96</v>
      </c>
      <c r="F8" s="6"/>
      <c r="G8" s="6"/>
      <c r="H8" s="6">
        <v>119</v>
      </c>
      <c r="I8" s="29"/>
      <c r="J8" s="17">
        <f>SUM(E8:I8)</f>
        <v>358.96000000000004</v>
      </c>
    </row>
    <row r="9" spans="2:10" x14ac:dyDescent="0.3">
      <c r="B9" s="19">
        <v>45321</v>
      </c>
      <c r="C9" s="20" t="s">
        <v>21</v>
      </c>
      <c r="D9" s="5" t="s">
        <v>22</v>
      </c>
      <c r="E9" s="6"/>
      <c r="F9" s="6"/>
      <c r="G9" s="6"/>
      <c r="H9" s="6"/>
      <c r="I9" s="6">
        <v>16.989999999999998</v>
      </c>
      <c r="J9" s="17">
        <f>SUM(E9:I9)</f>
        <v>16.989999999999998</v>
      </c>
    </row>
    <row r="10" spans="2:10" x14ac:dyDescent="0.3">
      <c r="B10" s="24" t="s">
        <v>23</v>
      </c>
      <c r="C10" s="20" t="s">
        <v>24</v>
      </c>
      <c r="D10" s="5" t="s">
        <v>11</v>
      </c>
      <c r="E10" s="6"/>
      <c r="F10" s="6">
        <v>221.65</v>
      </c>
      <c r="G10" s="6"/>
      <c r="H10" s="6">
        <v>108</v>
      </c>
      <c r="I10" s="27"/>
      <c r="J10" s="17">
        <f>SUM(E10:I10)</f>
        <v>329.65</v>
      </c>
    </row>
    <row r="11" spans="2:10" x14ac:dyDescent="0.3">
      <c r="B11" s="24">
        <v>45324</v>
      </c>
      <c r="C11" s="20" t="s">
        <v>25</v>
      </c>
      <c r="D11" s="5" t="s">
        <v>26</v>
      </c>
      <c r="E11" s="6"/>
      <c r="F11" s="6"/>
      <c r="G11" s="6">
        <v>40.6</v>
      </c>
      <c r="H11" s="6"/>
      <c r="J11" s="17">
        <f t="shared" si="0"/>
        <v>40.6</v>
      </c>
    </row>
    <row r="12" spans="2:10" x14ac:dyDescent="0.3">
      <c r="B12" s="24" t="s">
        <v>27</v>
      </c>
      <c r="C12" s="20" t="s">
        <v>28</v>
      </c>
      <c r="D12" s="5" t="s">
        <v>11</v>
      </c>
      <c r="E12" s="6"/>
      <c r="F12" s="6">
        <v>186.45</v>
      </c>
      <c r="G12" s="6"/>
      <c r="H12" s="29">
        <v>446.05</v>
      </c>
      <c r="I12" s="27"/>
      <c r="J12" s="17">
        <f t="shared" si="0"/>
        <v>632.5</v>
      </c>
    </row>
    <row r="13" spans="2:10" x14ac:dyDescent="0.3">
      <c r="B13" s="24">
        <v>45329</v>
      </c>
      <c r="C13" s="20" t="s">
        <v>29</v>
      </c>
      <c r="D13" s="5" t="s">
        <v>11</v>
      </c>
      <c r="E13" s="6"/>
      <c r="F13" s="6">
        <v>87.85</v>
      </c>
      <c r="G13" s="6"/>
      <c r="H13" s="29">
        <v>19.7</v>
      </c>
      <c r="J13" s="17">
        <f>SUM(E13:I13)</f>
        <v>107.55</v>
      </c>
    </row>
    <row r="14" spans="2:10" x14ac:dyDescent="0.3">
      <c r="B14" s="24" t="s">
        <v>30</v>
      </c>
      <c r="C14" s="20" t="s">
        <v>31</v>
      </c>
      <c r="D14" s="5" t="s">
        <v>11</v>
      </c>
      <c r="E14" s="6"/>
      <c r="F14" s="6">
        <v>54.6</v>
      </c>
      <c r="G14" s="6"/>
      <c r="H14" s="6"/>
      <c r="I14" s="30"/>
      <c r="J14" s="17">
        <f t="shared" si="0"/>
        <v>54.6</v>
      </c>
    </row>
    <row r="15" spans="2:10" x14ac:dyDescent="0.3">
      <c r="B15" s="26" t="s">
        <v>32</v>
      </c>
      <c r="C15" s="20" t="s">
        <v>33</v>
      </c>
      <c r="D15" s="5" t="s">
        <v>11</v>
      </c>
      <c r="E15" s="6"/>
      <c r="F15" s="6">
        <v>25.8</v>
      </c>
      <c r="G15" s="6"/>
      <c r="H15" s="6"/>
      <c r="I15" s="28"/>
      <c r="J15" s="17">
        <f t="shared" si="0"/>
        <v>25.8</v>
      </c>
    </row>
    <row r="16" spans="2:10" x14ac:dyDescent="0.3">
      <c r="B16" s="22" t="s">
        <v>34</v>
      </c>
      <c r="C16" s="20" t="s">
        <v>35</v>
      </c>
      <c r="D16" s="5" t="s">
        <v>11</v>
      </c>
      <c r="E16" s="6"/>
      <c r="F16" s="6">
        <v>235.1</v>
      </c>
      <c r="G16" s="6"/>
      <c r="H16" s="6">
        <v>488.93</v>
      </c>
      <c r="I16" s="27"/>
      <c r="J16" s="17">
        <f t="shared" si="0"/>
        <v>724.03</v>
      </c>
    </row>
    <row r="17" spans="2:10" x14ac:dyDescent="0.3">
      <c r="B17" s="24" t="s">
        <v>36</v>
      </c>
      <c r="C17" s="26" t="s">
        <v>37</v>
      </c>
      <c r="D17" s="5" t="s">
        <v>11</v>
      </c>
      <c r="E17" s="6"/>
      <c r="F17" s="6">
        <v>81</v>
      </c>
      <c r="G17" s="6">
        <v>21.96</v>
      </c>
      <c r="H17" s="29">
        <v>127.1</v>
      </c>
      <c r="J17" s="17">
        <f>SUM(E17:I17)</f>
        <v>230.06</v>
      </c>
    </row>
    <row r="18" spans="2:10" x14ac:dyDescent="0.3">
      <c r="B18" s="24">
        <v>45357</v>
      </c>
      <c r="C18" s="26" t="s">
        <v>38</v>
      </c>
      <c r="D18" s="5" t="s">
        <v>39</v>
      </c>
      <c r="E18" s="6"/>
      <c r="F18" s="6">
        <v>57.9</v>
      </c>
      <c r="G18" s="6"/>
      <c r="H18" s="6">
        <v>20</v>
      </c>
      <c r="I18" s="27"/>
      <c r="J18" s="17">
        <f t="shared" si="0"/>
        <v>77.900000000000006</v>
      </c>
    </row>
    <row r="19" spans="2:10" x14ac:dyDescent="0.3">
      <c r="B19" s="24">
        <v>45362</v>
      </c>
      <c r="C19" s="20" t="s">
        <v>40</v>
      </c>
      <c r="D19" s="5" t="s">
        <v>11</v>
      </c>
      <c r="E19" s="6"/>
      <c r="F19" s="6">
        <v>20.82</v>
      </c>
      <c r="G19" s="6"/>
      <c r="H19" s="6">
        <v>105</v>
      </c>
      <c r="I19" s="27"/>
      <c r="J19" s="17">
        <f t="shared" si="0"/>
        <v>125.82</v>
      </c>
    </row>
    <row r="20" spans="2:10" x14ac:dyDescent="0.3">
      <c r="B20" s="24" t="s">
        <v>41</v>
      </c>
      <c r="C20" s="20" t="s">
        <v>42</v>
      </c>
      <c r="D20" s="5" t="s">
        <v>11</v>
      </c>
      <c r="E20" s="6"/>
      <c r="F20" s="6">
        <v>20.82</v>
      </c>
      <c r="G20" s="6"/>
      <c r="H20" s="29">
        <v>131.5</v>
      </c>
      <c r="J20" s="17">
        <f>SUM(E20:I20)</f>
        <v>152.32</v>
      </c>
    </row>
    <row r="21" spans="2:10" x14ac:dyDescent="0.3">
      <c r="B21" s="22" t="s">
        <v>43</v>
      </c>
      <c r="C21" s="20" t="s">
        <v>44</v>
      </c>
      <c r="D21" s="5" t="s">
        <v>11</v>
      </c>
      <c r="E21" s="25"/>
      <c r="F21" s="6">
        <v>25.9</v>
      </c>
      <c r="G21" s="6">
        <v>21.92</v>
      </c>
      <c r="H21" s="6"/>
      <c r="I21" s="6"/>
      <c r="J21" s="17">
        <f t="shared" si="0"/>
        <v>47.82</v>
      </c>
    </row>
    <row r="22" spans="2:10" x14ac:dyDescent="0.3">
      <c r="B22" s="22" t="s">
        <v>45</v>
      </c>
      <c r="C22" s="20" t="s">
        <v>46</v>
      </c>
      <c r="D22" s="5" t="s">
        <v>11</v>
      </c>
      <c r="E22" s="25"/>
      <c r="F22" s="6">
        <v>111.05</v>
      </c>
      <c r="G22" s="6"/>
      <c r="H22" s="6">
        <v>211.2</v>
      </c>
      <c r="I22" s="27"/>
      <c r="J22" s="17">
        <f t="shared" si="0"/>
        <v>322.25</v>
      </c>
    </row>
    <row r="23" spans="2:10" x14ac:dyDescent="0.3">
      <c r="B23" s="22" t="s">
        <v>47</v>
      </c>
      <c r="C23" s="20" t="s">
        <v>48</v>
      </c>
      <c r="D23" s="5" t="s">
        <v>11</v>
      </c>
      <c r="E23" s="25"/>
      <c r="F23" s="6">
        <v>61.22</v>
      </c>
      <c r="G23" s="6">
        <v>21.95</v>
      </c>
      <c r="H23" s="6"/>
      <c r="I23" s="6"/>
      <c r="J23" s="17">
        <f t="shared" si="0"/>
        <v>83.17</v>
      </c>
    </row>
    <row r="24" spans="2:10" x14ac:dyDescent="0.3">
      <c r="B24" s="22" t="s">
        <v>49</v>
      </c>
      <c r="C24" s="20" t="s">
        <v>50</v>
      </c>
      <c r="D24" s="5" t="s">
        <v>51</v>
      </c>
      <c r="E24" s="25"/>
      <c r="F24" s="6">
        <v>189.25</v>
      </c>
      <c r="G24" s="6">
        <v>15.98</v>
      </c>
      <c r="H24" s="6"/>
      <c r="I24" s="6"/>
      <c r="J24" s="17">
        <f t="shared" si="0"/>
        <v>205.23</v>
      </c>
    </row>
    <row r="25" spans="2:10" x14ac:dyDescent="0.3">
      <c r="B25" s="4" t="s">
        <v>52</v>
      </c>
      <c r="C25" s="4"/>
      <c r="D25" s="4"/>
      <c r="E25" s="7">
        <f>SUM(E8:E24)</f>
        <v>239.96</v>
      </c>
      <c r="F25" s="7">
        <f>SUM(F4:F24)</f>
        <v>1483.26</v>
      </c>
      <c r="G25" s="7">
        <f>SUM(G4:G24)</f>
        <v>122.41000000000001</v>
      </c>
      <c r="H25" s="7">
        <f>SUM(H4:H24)</f>
        <v>2026.78</v>
      </c>
      <c r="I25" s="7">
        <f>SUM(I4:I24)</f>
        <v>16.989999999999998</v>
      </c>
      <c r="J25" s="7">
        <f>SUM(J4:J24)</f>
        <v>3889.4000000000005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F31D9-E89C-4E0E-BDD7-3868C6A98936}">
  <dimension ref="B2:J5"/>
  <sheetViews>
    <sheetView zoomScale="90" zoomScaleNormal="90" workbookViewId="0">
      <selection activeCell="G19" sqref="G19"/>
    </sheetView>
  </sheetViews>
  <sheetFormatPr defaultRowHeight="14.4" x14ac:dyDescent="0.3"/>
  <cols>
    <col min="2" max="2" width="36.77734375" customWidth="1"/>
    <col min="3" max="3" width="29.77734375" customWidth="1"/>
    <col min="4" max="4" width="30" customWidth="1"/>
    <col min="5" max="8" width="10.77734375" customWidth="1"/>
    <col min="9" max="9" width="15.21875" customWidth="1"/>
    <col min="10" max="10" width="10.77734375" customWidth="1"/>
  </cols>
  <sheetData>
    <row r="2" spans="2:10" x14ac:dyDescent="0.3">
      <c r="B2" s="33" t="s">
        <v>53</v>
      </c>
      <c r="C2" s="34"/>
      <c r="D2" s="2"/>
      <c r="E2" s="2"/>
      <c r="F2" s="2"/>
      <c r="G2" s="2"/>
      <c r="H2" s="2"/>
      <c r="I2" s="2"/>
      <c r="J2" s="2"/>
    </row>
    <row r="3" spans="2:10" ht="43.2" x14ac:dyDescent="0.3">
      <c r="B3" s="1" t="s">
        <v>1</v>
      </c>
      <c r="C3" s="1" t="s">
        <v>54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2:10" x14ac:dyDescent="0.3">
      <c r="B4" s="2" t="s">
        <v>55</v>
      </c>
      <c r="C4" s="2" t="s">
        <v>55</v>
      </c>
      <c r="D4" s="2" t="s">
        <v>55</v>
      </c>
      <c r="E4" s="2" t="s">
        <v>55</v>
      </c>
      <c r="F4" s="2" t="s">
        <v>55</v>
      </c>
      <c r="G4" s="2" t="s">
        <v>55</v>
      </c>
      <c r="H4" s="2" t="s">
        <v>55</v>
      </c>
      <c r="I4" s="2" t="s">
        <v>55</v>
      </c>
      <c r="J4" s="2" t="s">
        <v>55</v>
      </c>
    </row>
    <row r="5" spans="2:10" x14ac:dyDescent="0.3">
      <c r="B5" s="4" t="s">
        <v>52</v>
      </c>
      <c r="C5" s="4"/>
      <c r="D5" s="4"/>
      <c r="E5" s="31">
        <f>SUM(E4)</f>
        <v>0</v>
      </c>
      <c r="F5" s="31">
        <f t="shared" ref="F5:I5" si="0">SUM(F4)</f>
        <v>0</v>
      </c>
      <c r="G5" s="31">
        <f t="shared" si="0"/>
        <v>0</v>
      </c>
      <c r="H5" s="31">
        <f t="shared" si="0"/>
        <v>0</v>
      </c>
      <c r="I5" s="31">
        <f t="shared" si="0"/>
        <v>0</v>
      </c>
      <c r="J5" s="31">
        <f>SUM(J4:J4)</f>
        <v>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29A30-4BAC-488A-8CD3-243198C61AF2}">
  <dimension ref="B2:J6"/>
  <sheetViews>
    <sheetView zoomScale="90" zoomScaleNormal="90" workbookViewId="0">
      <selection activeCell="B20" sqref="B20"/>
    </sheetView>
  </sheetViews>
  <sheetFormatPr defaultRowHeight="14.4" x14ac:dyDescent="0.3"/>
  <cols>
    <col min="2" max="2" width="36.77734375" customWidth="1"/>
    <col min="3" max="3" width="32.44140625" customWidth="1"/>
    <col min="4" max="4" width="29.44140625" customWidth="1"/>
    <col min="5" max="8" width="10.77734375" customWidth="1"/>
    <col min="9" max="9" width="15.21875" customWidth="1"/>
    <col min="10" max="10" width="10.77734375" customWidth="1"/>
  </cols>
  <sheetData>
    <row r="2" spans="2:10" x14ac:dyDescent="0.3">
      <c r="B2" s="33" t="s">
        <v>56</v>
      </c>
      <c r="C2" s="34"/>
      <c r="D2" s="2"/>
      <c r="E2" s="2"/>
      <c r="F2" s="2"/>
      <c r="G2" s="2"/>
      <c r="H2" s="2"/>
      <c r="I2" s="2"/>
      <c r="J2" s="2"/>
    </row>
    <row r="3" spans="2:10" ht="43.2" x14ac:dyDescent="0.3">
      <c r="B3" s="1" t="s">
        <v>1</v>
      </c>
      <c r="C3" s="1" t="s">
        <v>54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2:10" x14ac:dyDescent="0.3">
      <c r="B4" s="3" t="s">
        <v>57</v>
      </c>
      <c r="C4" s="13" t="s">
        <v>65</v>
      </c>
      <c r="D4" s="5" t="s">
        <v>58</v>
      </c>
      <c r="E4" s="15"/>
      <c r="F4" s="16">
        <v>16.100000000000001</v>
      </c>
      <c r="G4" s="10"/>
      <c r="H4" s="10"/>
      <c r="I4" s="10">
        <v>3.9</v>
      </c>
      <c r="J4" s="11">
        <f>SUM(F4:I4)</f>
        <v>20</v>
      </c>
    </row>
    <row r="5" spans="2:10" x14ac:dyDescent="0.3">
      <c r="B5" s="3" t="s">
        <v>59</v>
      </c>
      <c r="C5" s="2" t="s">
        <v>65</v>
      </c>
      <c r="D5" s="2" t="s">
        <v>60</v>
      </c>
      <c r="E5" s="15"/>
      <c r="F5" s="16">
        <v>20.5</v>
      </c>
      <c r="G5" s="10"/>
      <c r="H5" s="10"/>
      <c r="I5" s="10">
        <v>3.9</v>
      </c>
      <c r="J5" s="11">
        <f>SUM(F5:I5)</f>
        <v>24.4</v>
      </c>
    </row>
    <row r="6" spans="2:10" x14ac:dyDescent="0.3">
      <c r="B6" s="4" t="s">
        <v>52</v>
      </c>
      <c r="C6" s="4"/>
      <c r="D6" s="4"/>
      <c r="E6" s="8">
        <f t="shared" ref="E6:I6" si="0">SUM(E4:E5)</f>
        <v>0</v>
      </c>
      <c r="F6" s="8">
        <f t="shared" si="0"/>
        <v>36.6</v>
      </c>
      <c r="G6" s="8">
        <f t="shared" si="0"/>
        <v>0</v>
      </c>
      <c r="H6" s="8">
        <f t="shared" si="0"/>
        <v>0</v>
      </c>
      <c r="I6" s="8">
        <f t="shared" si="0"/>
        <v>7.8</v>
      </c>
      <c r="J6" s="18">
        <f>SUM(J4:J5)</f>
        <v>44.4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C7394-9FE1-4B86-8A8E-F186B2059BE5}">
  <dimension ref="B2:J5"/>
  <sheetViews>
    <sheetView zoomScale="90" zoomScaleNormal="90" workbookViewId="0">
      <selection activeCell="D14" sqref="D14"/>
    </sheetView>
  </sheetViews>
  <sheetFormatPr defaultRowHeight="14.4" x14ac:dyDescent="0.3"/>
  <cols>
    <col min="2" max="2" width="36.77734375" customWidth="1"/>
    <col min="3" max="3" width="30.21875" customWidth="1"/>
    <col min="4" max="4" width="22.6640625" customWidth="1"/>
    <col min="5" max="8" width="10.77734375" customWidth="1"/>
    <col min="9" max="9" width="15.21875" customWidth="1"/>
    <col min="10" max="10" width="10.77734375" customWidth="1"/>
  </cols>
  <sheetData>
    <row r="2" spans="2:10" x14ac:dyDescent="0.3">
      <c r="B2" s="33" t="s">
        <v>66</v>
      </c>
      <c r="C2" s="34"/>
      <c r="D2" s="2"/>
      <c r="E2" s="2"/>
      <c r="F2" s="2"/>
      <c r="G2" s="2"/>
      <c r="H2" s="2"/>
      <c r="I2" s="2"/>
      <c r="J2" s="2"/>
    </row>
    <row r="3" spans="2:10" ht="43.8" customHeight="1" x14ac:dyDescent="0.3">
      <c r="B3" s="1" t="s">
        <v>1</v>
      </c>
      <c r="C3" s="1" t="s">
        <v>54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2:10" x14ac:dyDescent="0.3">
      <c r="B4" s="2" t="s">
        <v>55</v>
      </c>
      <c r="C4" s="2" t="s">
        <v>55</v>
      </c>
      <c r="D4" s="2" t="s">
        <v>55</v>
      </c>
      <c r="E4" s="2" t="s">
        <v>55</v>
      </c>
      <c r="F4" s="2" t="s">
        <v>55</v>
      </c>
      <c r="G4" s="2" t="s">
        <v>55</v>
      </c>
      <c r="H4" s="2" t="s">
        <v>55</v>
      </c>
      <c r="I4" s="2" t="s">
        <v>55</v>
      </c>
      <c r="J4" s="2" t="s">
        <v>55</v>
      </c>
    </row>
    <row r="5" spans="2:10" x14ac:dyDescent="0.3">
      <c r="B5" s="4" t="s">
        <v>52</v>
      </c>
      <c r="C5" s="4"/>
      <c r="D5" s="4"/>
      <c r="E5" s="31">
        <f>SUM(E4)</f>
        <v>0</v>
      </c>
      <c r="F5" s="31">
        <f t="shared" ref="F5:I5" si="0">SUM(F4)</f>
        <v>0</v>
      </c>
      <c r="G5" s="31">
        <f t="shared" si="0"/>
        <v>0</v>
      </c>
      <c r="H5" s="31">
        <f t="shared" si="0"/>
        <v>0</v>
      </c>
      <c r="I5" s="31">
        <f t="shared" si="0"/>
        <v>0</v>
      </c>
      <c r="J5" s="31">
        <f>SUM(J4:J4)</f>
        <v>0</v>
      </c>
    </row>
  </sheetData>
  <mergeCells count="1">
    <mergeCell ref="B2:C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59191-B5AC-472B-B4E2-1C169A28B4AB}">
  <dimension ref="B2:J5"/>
  <sheetViews>
    <sheetView zoomScale="90" zoomScaleNormal="90" workbookViewId="0">
      <selection activeCell="E5" sqref="E5:J5"/>
    </sheetView>
  </sheetViews>
  <sheetFormatPr defaultRowHeight="14.4" x14ac:dyDescent="0.3"/>
  <cols>
    <col min="2" max="2" width="36.77734375" customWidth="1"/>
    <col min="3" max="3" width="30.88671875" customWidth="1"/>
    <col min="4" max="4" width="35.5546875" customWidth="1"/>
    <col min="5" max="8" width="10.77734375" customWidth="1"/>
    <col min="9" max="9" width="15.21875" customWidth="1"/>
    <col min="10" max="10" width="10.77734375" customWidth="1"/>
  </cols>
  <sheetData>
    <row r="2" spans="2:10" x14ac:dyDescent="0.3">
      <c r="B2" s="33" t="s">
        <v>62</v>
      </c>
      <c r="C2" s="34"/>
      <c r="D2" s="2"/>
      <c r="E2" s="2"/>
      <c r="F2" s="2"/>
      <c r="G2" s="2"/>
      <c r="H2" s="2"/>
      <c r="I2" s="2"/>
      <c r="J2" s="2"/>
    </row>
    <row r="3" spans="2:10" ht="43.8" customHeight="1" x14ac:dyDescent="0.3">
      <c r="B3" s="1" t="s">
        <v>1</v>
      </c>
      <c r="C3" s="1" t="s">
        <v>54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2:10" x14ac:dyDescent="0.3">
      <c r="B4" s="2" t="s">
        <v>55</v>
      </c>
      <c r="C4" s="2" t="s">
        <v>55</v>
      </c>
      <c r="D4" s="2" t="s">
        <v>55</v>
      </c>
      <c r="E4" s="2" t="s">
        <v>55</v>
      </c>
      <c r="F4" s="2" t="s">
        <v>55</v>
      </c>
      <c r="G4" s="2" t="s">
        <v>55</v>
      </c>
      <c r="H4" s="2" t="s">
        <v>55</v>
      </c>
      <c r="I4" s="2" t="s">
        <v>55</v>
      </c>
      <c r="J4" s="2" t="s">
        <v>55</v>
      </c>
    </row>
    <row r="5" spans="2:10" x14ac:dyDescent="0.3">
      <c r="B5" s="4" t="s">
        <v>52</v>
      </c>
      <c r="C5" s="4"/>
      <c r="D5" s="4"/>
      <c r="E5" s="31">
        <f>SUM(E4)</f>
        <v>0</v>
      </c>
      <c r="F5" s="31">
        <f t="shared" ref="F5:I5" si="0">SUM(F4)</f>
        <v>0</v>
      </c>
      <c r="G5" s="31">
        <f t="shared" si="0"/>
        <v>0</v>
      </c>
      <c r="H5" s="31">
        <f t="shared" si="0"/>
        <v>0</v>
      </c>
      <c r="I5" s="31">
        <f t="shared" si="0"/>
        <v>0</v>
      </c>
      <c r="J5" s="31">
        <f>SUM(J4:J4)</f>
        <v>0</v>
      </c>
    </row>
  </sheetData>
  <mergeCells count="1">
    <mergeCell ref="B2:C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54793-CC61-43A9-8125-EB8E7AA92BE0}">
  <dimension ref="B2:J6"/>
  <sheetViews>
    <sheetView zoomScale="90" zoomScaleNormal="90" workbookViewId="0">
      <selection activeCell="E6" sqref="E6:J6"/>
    </sheetView>
  </sheetViews>
  <sheetFormatPr defaultRowHeight="14.4" x14ac:dyDescent="0.3"/>
  <cols>
    <col min="2" max="2" width="36.77734375" customWidth="1"/>
    <col min="3" max="3" width="35.21875" customWidth="1"/>
    <col min="4" max="4" width="31.44140625" customWidth="1"/>
    <col min="5" max="8" width="10.77734375" customWidth="1"/>
    <col min="9" max="9" width="15.21875" customWidth="1"/>
    <col min="10" max="10" width="10.77734375" customWidth="1"/>
  </cols>
  <sheetData>
    <row r="2" spans="2:10" x14ac:dyDescent="0.3">
      <c r="B2" s="33" t="s">
        <v>63</v>
      </c>
      <c r="C2" s="34"/>
      <c r="D2" s="2"/>
      <c r="E2" s="2"/>
      <c r="F2" s="2"/>
      <c r="G2" s="2"/>
      <c r="H2" s="2"/>
      <c r="I2" s="2"/>
      <c r="J2" s="2"/>
    </row>
    <row r="3" spans="2:10" ht="43.2" x14ac:dyDescent="0.3">
      <c r="B3" s="1" t="s">
        <v>1</v>
      </c>
      <c r="C3" s="1" t="s">
        <v>54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2:10" x14ac:dyDescent="0.3">
      <c r="B4" s="12" t="s">
        <v>59</v>
      </c>
      <c r="C4" s="13" t="s">
        <v>65</v>
      </c>
      <c r="D4" s="2" t="s">
        <v>60</v>
      </c>
      <c r="E4" s="2"/>
      <c r="F4" s="9">
        <v>62</v>
      </c>
      <c r="G4" s="9"/>
      <c r="H4" s="9"/>
      <c r="I4" s="9"/>
      <c r="J4" s="11">
        <v>62</v>
      </c>
    </row>
    <row r="5" spans="2:10" x14ac:dyDescent="0.3">
      <c r="B5" s="3">
        <v>45358</v>
      </c>
      <c r="C5" s="13" t="s">
        <v>65</v>
      </c>
      <c r="D5" s="2" t="s">
        <v>60</v>
      </c>
      <c r="E5" s="2"/>
      <c r="F5" s="9">
        <v>65</v>
      </c>
      <c r="G5" s="9"/>
      <c r="H5" s="9"/>
      <c r="I5" s="9"/>
      <c r="J5" s="11">
        <v>65</v>
      </c>
    </row>
    <row r="6" spans="2:10" x14ac:dyDescent="0.3">
      <c r="B6" s="14" t="s">
        <v>52</v>
      </c>
      <c r="C6" s="4"/>
      <c r="D6" s="4"/>
      <c r="E6" s="31">
        <f>SUM(E4)</f>
        <v>0</v>
      </c>
      <c r="F6" s="31">
        <f>SUM(F4:F5)</f>
        <v>127</v>
      </c>
      <c r="G6" s="31">
        <f>SUM(G4:G5)</f>
        <v>0</v>
      </c>
      <c r="H6" s="31">
        <f>SUM(H4:H5)</f>
        <v>0</v>
      </c>
      <c r="I6" s="31">
        <f>SUM(I4:I5)</f>
        <v>0</v>
      </c>
      <c r="J6" s="32">
        <f>SUM(J4:J5)</f>
        <v>127</v>
      </c>
    </row>
  </sheetData>
  <mergeCells count="1">
    <mergeCell ref="B2:C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C8188-CF21-4B3A-AA6E-0C56E930837B}">
  <dimension ref="B2:J5"/>
  <sheetViews>
    <sheetView zoomScale="90" zoomScaleNormal="90" workbookViewId="0">
      <selection activeCell="F17" sqref="F17"/>
    </sheetView>
  </sheetViews>
  <sheetFormatPr defaultRowHeight="14.4" x14ac:dyDescent="0.3"/>
  <cols>
    <col min="2" max="2" width="36.77734375" customWidth="1"/>
    <col min="3" max="3" width="33.33203125" customWidth="1"/>
    <col min="4" max="4" width="28.21875" customWidth="1"/>
    <col min="5" max="8" width="10.77734375" customWidth="1"/>
    <col min="9" max="9" width="15.21875" customWidth="1"/>
    <col min="10" max="10" width="10.77734375" customWidth="1"/>
  </cols>
  <sheetData>
    <row r="2" spans="2:10" x14ac:dyDescent="0.3">
      <c r="B2" s="33" t="s">
        <v>64</v>
      </c>
      <c r="C2" s="34"/>
      <c r="D2" s="2"/>
      <c r="E2" s="2"/>
      <c r="F2" s="2"/>
      <c r="G2" s="2"/>
      <c r="H2" s="2"/>
      <c r="I2" s="2"/>
      <c r="J2" s="2"/>
    </row>
    <row r="3" spans="2:10" ht="43.2" x14ac:dyDescent="0.3">
      <c r="B3" s="1" t="s">
        <v>1</v>
      </c>
      <c r="C3" s="1" t="s">
        <v>54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2:10" x14ac:dyDescent="0.3">
      <c r="B4" s="2" t="s">
        <v>55</v>
      </c>
      <c r="C4" s="2" t="s">
        <v>55</v>
      </c>
      <c r="D4" s="2" t="s">
        <v>55</v>
      </c>
      <c r="E4" s="2" t="s">
        <v>55</v>
      </c>
      <c r="F4" s="2" t="s">
        <v>55</v>
      </c>
      <c r="G4" s="2" t="s">
        <v>55</v>
      </c>
      <c r="H4" s="2" t="s">
        <v>55</v>
      </c>
      <c r="I4" s="2" t="s">
        <v>55</v>
      </c>
      <c r="J4" s="2" t="s">
        <v>55</v>
      </c>
    </row>
    <row r="5" spans="2:10" x14ac:dyDescent="0.3">
      <c r="B5" s="4" t="s">
        <v>52</v>
      </c>
      <c r="C5" s="4"/>
      <c r="D5" s="4"/>
      <c r="E5" s="31">
        <f t="shared" ref="E5:J5" si="0">SUM(E4:E4)</f>
        <v>0</v>
      </c>
      <c r="F5" s="31">
        <f t="shared" si="0"/>
        <v>0</v>
      </c>
      <c r="G5" s="31">
        <f t="shared" si="0"/>
        <v>0</v>
      </c>
      <c r="H5" s="31">
        <f t="shared" si="0"/>
        <v>0</v>
      </c>
      <c r="I5" s="31">
        <f t="shared" si="0"/>
        <v>0</v>
      </c>
      <c r="J5" s="32">
        <f t="shared" si="0"/>
        <v>0</v>
      </c>
    </row>
  </sheetData>
  <mergeCells count="1">
    <mergeCell ref="B2:C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743453d-9856-4ca6-b07b-9aadb6d1c1df">
      <Terms xmlns="http://schemas.microsoft.com/office/infopath/2007/PartnerControls"/>
    </lcf76f155ced4ddcb4097134ff3c332f>
    <TaxCatchAll xmlns="a43215ff-c426-4344-a17d-812f230b5b3d" xsi:nil="true"/>
    <SharedWithUsers xmlns="58e56de7-d765-41bf-a51b-8eb4af79e677">
      <UserInfo>
        <DisplayName>Harvey Palmer</DisplayName>
        <AccountId>29</AccountId>
        <AccountType/>
      </UserInfo>
      <UserInfo>
        <DisplayName>John Phipps</DisplayName>
        <AccountId>13</AccountId>
        <AccountType/>
      </UserInfo>
      <UserInfo>
        <DisplayName>Rachel Watters</DisplayName>
        <AccountId>360</AccountId>
        <AccountType/>
      </UserInfo>
      <UserInfo>
        <DisplayName>Syed Ali</DisplayName>
        <AccountId>957</AccountId>
        <AccountType/>
      </UserInfo>
      <UserInfo>
        <DisplayName>Greg Jones</DisplayName>
        <AccountId>23</AccountId>
        <AccountType/>
      </UserInfo>
      <UserInfo>
        <DisplayName>Stephanie Bradshaw</DisplayName>
        <AccountId>15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A042E2E1CD034A92E4883ADE185AC2" ma:contentTypeVersion="18" ma:contentTypeDescription="Create a new document." ma:contentTypeScope="" ma:versionID="f6649edec432dccd3ff32ba56e5b3e84">
  <xsd:schema xmlns:xsd="http://www.w3.org/2001/XMLSchema" xmlns:xs="http://www.w3.org/2001/XMLSchema" xmlns:p="http://schemas.microsoft.com/office/2006/metadata/properties" xmlns:ns2="e743453d-9856-4ca6-b07b-9aadb6d1c1df" xmlns:ns3="58e56de7-d765-41bf-a51b-8eb4af79e677" xmlns:ns4="a43215ff-c426-4344-a17d-812f230b5b3d" targetNamespace="http://schemas.microsoft.com/office/2006/metadata/properties" ma:root="true" ma:fieldsID="7c26ac38955ce298b97d12b78d2753c2" ns2:_="" ns3:_="" ns4:_="">
    <xsd:import namespace="e743453d-9856-4ca6-b07b-9aadb6d1c1df"/>
    <xsd:import namespace="58e56de7-d765-41bf-a51b-8eb4af79e677"/>
    <xsd:import namespace="a43215ff-c426-4344-a17d-812f230b5b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43453d-9856-4ca6-b07b-9aadb6d1c1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527e7db1-3130-40c4-aff4-df0812437d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e56de7-d765-41bf-a51b-8eb4af79e67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3215ff-c426-4344-a17d-812f230b5b3d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b36b4164-3130-4940-94e9-e9f07f4ea2f8}" ma:internalName="TaxCatchAll" ma:showField="CatchAllData" ma:web="58e56de7-d765-41bf-a51b-8eb4af79e6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46D2C12-8865-4B31-8FEA-5A9142F65860}">
  <ds:schemaRefs>
    <ds:schemaRef ds:uri="http://schemas.microsoft.com/office/2006/metadata/properties"/>
    <ds:schemaRef ds:uri="http://schemas.microsoft.com/office/infopath/2007/PartnerControls"/>
    <ds:schemaRef ds:uri="e743453d-9856-4ca6-b07b-9aadb6d1c1df"/>
    <ds:schemaRef ds:uri="a43215ff-c426-4344-a17d-812f230b5b3d"/>
    <ds:schemaRef ds:uri="58e56de7-d765-41bf-a51b-8eb4af79e677"/>
  </ds:schemaRefs>
</ds:datastoreItem>
</file>

<file path=customXml/itemProps2.xml><?xml version="1.0" encoding="utf-8"?>
<ds:datastoreItem xmlns:ds="http://schemas.openxmlformats.org/officeDocument/2006/customXml" ds:itemID="{3F8AA934-072E-4E6B-B710-242E9DE85D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440407C-EEAB-4287-B625-273940C9E5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43453d-9856-4ca6-b07b-9aadb6d1c1df"/>
    <ds:schemaRef ds:uri="58e56de7-d765-41bf-a51b-8eb4af79e677"/>
    <ds:schemaRef ds:uri="a43215ff-c426-4344-a17d-812f230b5b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Q4 Jan - Mar 2024</vt:lpstr>
      <vt:lpstr>Stephen Parkinson</vt:lpstr>
      <vt:lpstr>Monica Burch</vt:lpstr>
      <vt:lpstr>Simon Jefferys</vt:lpstr>
      <vt:lpstr>Michael Dunn</vt:lpstr>
      <vt:lpstr>Deborah Harris-Ugbomah</vt:lpstr>
      <vt:lpstr>Subo Shanmuganathan</vt:lpstr>
      <vt:lpstr>Kathryn Stone</vt:lpstr>
      <vt:lpstr>'Q4 Jan - Mar 2024'!Print_Area</vt:lpstr>
    </vt:vector>
  </TitlesOfParts>
  <Manager/>
  <Company>Crown Prosecution Service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Burton Pierce</dc:creator>
  <cp:keywords/>
  <dc:description/>
  <cp:lastModifiedBy>Ben Harding</cp:lastModifiedBy>
  <cp:revision/>
  <cp:lastPrinted>2024-07-11T15:58:43Z</cp:lastPrinted>
  <dcterms:created xsi:type="dcterms:W3CDTF">2018-06-25T12:43:06Z</dcterms:created>
  <dcterms:modified xsi:type="dcterms:W3CDTF">2024-07-11T15:58:44Z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0x010100CCA042E2E1CD034A92E4883ADE185AC2</vt:lpwstr>
  </property>
  <property fmtid="{D5CDD505-2E9C-101B-9397-08002B2CF9AE}" pid="3" name="MediaServiceImageTags">
    <vt:lpwstr/>
  </property>
</Properties>
</file>