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3" windowHeight="6214" tabRatio="654" activeTab="0"/>
  </bookViews>
  <sheets>
    <sheet name="Contents" sheetId="1" r:id="rId1"/>
    <sheet name="1 SIP gender" sheetId="2" r:id="rId2"/>
    <sheet name="2 SIP ethnicity" sheetId="3" r:id="rId3"/>
    <sheet name="3 SIP disability" sheetId="4" r:id="rId4"/>
    <sheet name="4 SIP Sexual Orientation" sheetId="5" r:id="rId5"/>
    <sheet name="5 SIP Religion" sheetId="6" r:id="rId6"/>
    <sheet name="6 SIP Age" sheetId="7" r:id="rId7"/>
    <sheet name="7 Leavers gender" sheetId="8" r:id="rId8"/>
    <sheet name="8 Leavers ethnicity" sheetId="9" r:id="rId9"/>
    <sheet name="9 Leavers disability" sheetId="10" r:id="rId10"/>
    <sheet name="10 Leavers Sexual Orientation" sheetId="11" r:id="rId11"/>
    <sheet name="11 Leavers Religion" sheetId="12" r:id="rId12"/>
    <sheet name="12 Leavers Age" sheetId="13" r:id="rId13"/>
    <sheet name="13 Training Gender" sheetId="14" r:id="rId14"/>
    <sheet name="14 Training Ethnicity" sheetId="15" r:id="rId15"/>
    <sheet name="15 Training Disability" sheetId="16" r:id="rId16"/>
    <sheet name="16 Training Sexual Orientation" sheetId="17" r:id="rId17"/>
    <sheet name="17 Training Religion" sheetId="18" r:id="rId18"/>
    <sheet name="18 Training Age" sheetId="19" r:id="rId19"/>
    <sheet name="19 Disciplinary Gender" sheetId="20" r:id="rId20"/>
    <sheet name="20 Disciplinary Ethnicity" sheetId="21" r:id="rId21"/>
    <sheet name="21  Disciplinary Disability" sheetId="22" r:id="rId22"/>
    <sheet name="22  Disciplinary Sexual Orient" sheetId="23" r:id="rId23"/>
    <sheet name="23  Disciplinary Religion" sheetId="24" r:id="rId24"/>
    <sheet name="24  Disciplinary Age" sheetId="25" r:id="rId25"/>
    <sheet name="25 Grievance Gender" sheetId="26" r:id="rId26"/>
    <sheet name="26  Grievance Ethnicity" sheetId="27" r:id="rId27"/>
    <sheet name="27  Grievance Disability" sheetId="28" r:id="rId28"/>
    <sheet name="28  Grievance Sexual Orientatio" sheetId="29" r:id="rId29"/>
    <sheet name="29  Grievance Religion" sheetId="30" r:id="rId30"/>
    <sheet name="30  Grievance Age" sheetId="31" r:id="rId31"/>
    <sheet name="31 Internal Applicants-Gender" sheetId="32" r:id="rId32"/>
    <sheet name="32 Internal App.- Ethnicity" sheetId="33" r:id="rId33"/>
    <sheet name="33 Internal App. - Disability" sheetId="34" r:id="rId34"/>
    <sheet name="34 Internal App. - Sexual Orien" sheetId="35" r:id="rId35"/>
    <sheet name="35 Internal App. - Religion" sheetId="36" r:id="rId36"/>
    <sheet name="36 Internal App. - Age" sheetId="37" r:id="rId37"/>
    <sheet name="37 External Applicants -Gender" sheetId="38" r:id="rId38"/>
    <sheet name="38 External App. - Ethnicity" sheetId="39" r:id="rId39"/>
    <sheet name="39 External App. - Disability" sheetId="40" r:id="rId40"/>
    <sheet name="40 External App. - Sexual Orien" sheetId="41" r:id="rId41"/>
    <sheet name="41 External App. - Religion" sheetId="42" r:id="rId42"/>
    <sheet name="42 External App. - Age" sheetId="43" r:id="rId43"/>
    <sheet name="43 InternalAppoints - Gender" sheetId="44" r:id="rId44"/>
    <sheet name="44 InternalAppoints - Ethnicity" sheetId="45" r:id="rId45"/>
    <sheet name="CPS Internal Appointments Disab" sheetId="46" r:id="rId46"/>
    <sheet name="46 InternaAppoints-SexualOrient" sheetId="47" r:id="rId47"/>
    <sheet name="47 Appointments - Religion" sheetId="48" r:id="rId48"/>
    <sheet name="48 InternalAppoints - Age" sheetId="49" r:id="rId49"/>
    <sheet name="49 ExternalAppoints - Gender" sheetId="50" r:id="rId50"/>
    <sheet name="50 ExternalAppoints - Ethnicity" sheetId="51" r:id="rId51"/>
    <sheet name="51 ExternaAppoints - Disability" sheetId="52" r:id="rId52"/>
    <sheet name="52 ExternaAppoints-SexualOrient" sheetId="53" r:id="rId53"/>
    <sheet name="53 ExternalAppoints - Religion" sheetId="54" r:id="rId54"/>
    <sheet name="54 ExternalAppoints - Age" sheetId="55" r:id="rId55"/>
    <sheet name="55 Bar-Sol- Gender" sheetId="56" r:id="rId56"/>
    <sheet name="56 Bar-Sol-Ethnicity" sheetId="57" r:id="rId57"/>
    <sheet name="57 Bar-Sol-Disibility" sheetId="58" r:id="rId58"/>
    <sheet name="58 Bar-Sol-Sexual Orientation" sheetId="59" r:id="rId59"/>
    <sheet name="59 Bar-Sol-Religion" sheetId="60" r:id="rId60"/>
    <sheet name="60 Bar-Sol-Age" sheetId="61" r:id="rId61"/>
  </sheets>
  <definedNames/>
  <calcPr fullCalcOnLoad="1"/>
</workbook>
</file>

<file path=xl/sharedStrings.xml><?xml version="1.0" encoding="utf-8"?>
<sst xmlns="http://schemas.openxmlformats.org/spreadsheetml/2006/main" count="2432" uniqueCount="316">
  <si>
    <t xml:space="preserve">Workforce Diversity Data </t>
  </si>
  <si>
    <t>Contents</t>
  </si>
  <si>
    <t>Number</t>
  </si>
  <si>
    <t>%</t>
  </si>
  <si>
    <t>Grand Total</t>
  </si>
  <si>
    <t>Notes:</t>
  </si>
  <si>
    <t>BME</t>
  </si>
  <si>
    <t>White</t>
  </si>
  <si>
    <t>Disabled</t>
  </si>
  <si>
    <t>* Turnover data includes ALL leavers from the organisation including end of FTC's &amp; Retirements</t>
  </si>
  <si>
    <t>*List does not include G1 grades.</t>
  </si>
  <si>
    <t>Staff in post by gender in the CPS by payband</t>
  </si>
  <si>
    <t>Staff in post by ethnicity in the CPS by payband</t>
  </si>
  <si>
    <t>Staff in post by disability  in the CPS by payband</t>
  </si>
  <si>
    <t>Staff ceasing employment with the CPS by gender</t>
  </si>
  <si>
    <t>Staff ceasing employment with the CPS by ethnicity</t>
  </si>
  <si>
    <t>Staff ceasing employment with the CPS by disability</t>
  </si>
  <si>
    <t>Staff who received training by gender in the CPS by payband</t>
  </si>
  <si>
    <t>Staff who received training by ethnicity in the CPS by payband</t>
  </si>
  <si>
    <t>Staff subject to disciplinary procedures by gender in the CPS</t>
  </si>
  <si>
    <t>Staff subject to disciplinary procedures by ethnicity in the CPS</t>
  </si>
  <si>
    <t>Staff subject to disciplinary procedures by disability in the CPS</t>
  </si>
  <si>
    <t>Staff involved in grievance procedures by gender in the CPS</t>
  </si>
  <si>
    <t>Staff involved in grievance procedures by ethnicity in the CPS</t>
  </si>
  <si>
    <t>Staff involved in grievance procedures by disability in the CPS</t>
  </si>
  <si>
    <t>Non-Disabled</t>
  </si>
  <si>
    <t>Grade</t>
  </si>
  <si>
    <t>Status Undeclared</t>
  </si>
  <si>
    <t>Staff who received training by disability in the CPS by payband</t>
  </si>
  <si>
    <t>Men</t>
  </si>
  <si>
    <t>Women</t>
  </si>
  <si>
    <t>Staff in post by Religion in the CPS by payband</t>
  </si>
  <si>
    <t>Staff in post by Age Bands in the CPS by payband</t>
  </si>
  <si>
    <t>Staff who received training by religion in the CPS by payband</t>
  </si>
  <si>
    <t>Staff who received training by age band in the CPS by payband</t>
  </si>
  <si>
    <t>30-34</t>
  </si>
  <si>
    <t>35-39</t>
  </si>
  <si>
    <t>40-44</t>
  </si>
  <si>
    <t>45-49</t>
  </si>
  <si>
    <t>50-54</t>
  </si>
  <si>
    <t>55-59</t>
  </si>
  <si>
    <t>60-64</t>
  </si>
  <si>
    <t>ALL CPS</t>
  </si>
  <si>
    <t>Gay Man</t>
  </si>
  <si>
    <t>Other</t>
  </si>
  <si>
    <t>No Reply</t>
  </si>
  <si>
    <t>Agnostic</t>
  </si>
  <si>
    <t>Atheist</t>
  </si>
  <si>
    <t>Bahai</t>
  </si>
  <si>
    <t>Buddhist</t>
  </si>
  <si>
    <t>Christian</t>
  </si>
  <si>
    <t>Hindu</t>
  </si>
  <si>
    <t>Jewish</t>
  </si>
  <si>
    <t>Muslim</t>
  </si>
  <si>
    <t>Pagan</t>
  </si>
  <si>
    <t>Sikh</t>
  </si>
  <si>
    <t>* Leavers excludes leavers who left in year but returned and were in post at end of the reporting period</t>
  </si>
  <si>
    <t>Internal Job applicants (promotion) for employment by disability in the CPS by payband</t>
  </si>
  <si>
    <t>Internal job applicants (promotion) for employment by ethnicity in the CPS by payband</t>
  </si>
  <si>
    <t>Internal job applicants (promotion) for employment by gender in the CPS by payband</t>
  </si>
  <si>
    <t>External job applicants for employment by gender in the CPS by payband</t>
  </si>
  <si>
    <t>External job applicants for employment by ethnicity in the CPS by payband</t>
  </si>
  <si>
    <t>External job applicants for employment by disability in the CPS by payband</t>
  </si>
  <si>
    <t>25-29</t>
  </si>
  <si>
    <t>65+</t>
  </si>
  <si>
    <t>* "Internal Applicants" is defined as completed applications received against internal campaigns (i.e. those advertised to CPS staff only).</t>
  </si>
  <si>
    <r>
      <t xml:space="preserve">* "External Applicants" is defined as completed applications received against </t>
    </r>
    <r>
      <rPr>
        <i/>
        <sz val="10"/>
        <rFont val="Arial"/>
        <family val="2"/>
      </rPr>
      <t xml:space="preserve">external </t>
    </r>
    <r>
      <rPr>
        <sz val="10"/>
        <rFont val="Arial"/>
        <family val="0"/>
      </rPr>
      <t xml:space="preserve">campaigns. These campaigns are open to both CPS employees and applicants outside the CPS - therefore no distinction is made in the data between internal and external applicants here. </t>
    </r>
  </si>
  <si>
    <t xml:space="preserve">* List does not include non salaried, fee paid, Non Executive Directors or G1 grades nor casual staff </t>
  </si>
  <si>
    <t>Staff ceasing employment with the CPS by Religion</t>
  </si>
  <si>
    <t>Staff ceasing employment with the CPS by Age Bands</t>
  </si>
  <si>
    <t>Staff subject to disciplinary procedures by religion in the CPS</t>
  </si>
  <si>
    <t>Staff subject to disciplinary procedures by age in the CPS</t>
  </si>
  <si>
    <t>Staff involved in grievance procedures by religion in the CPS</t>
  </si>
  <si>
    <t>Staff involved in grievance procedures by age in the CPS</t>
  </si>
  <si>
    <t>Internal job applicants (promotion) for employment by religion in the CPS by payband</t>
  </si>
  <si>
    <t>Internal Job applicants (promotion) for employment by age in the CPS by payband</t>
  </si>
  <si>
    <t>External job applicants for employment by religion in the CPS by payband</t>
  </si>
  <si>
    <t>External job applicants for employment by age in the CPS by payband</t>
  </si>
  <si>
    <t>Asian - Bangladeshi</t>
  </si>
  <si>
    <t>Asian - Indian</t>
  </si>
  <si>
    <t>Asian - Pakistani</t>
  </si>
  <si>
    <t>Black - African</t>
  </si>
  <si>
    <t>Black - Caribbean</t>
  </si>
  <si>
    <t>Chinese</t>
  </si>
  <si>
    <t>Mixed Asian and White</t>
  </si>
  <si>
    <t>Mixed Black African and White</t>
  </si>
  <si>
    <t>Mixed Black Caribbean and White</t>
  </si>
  <si>
    <t>Other Ethnic Background</t>
  </si>
  <si>
    <t>White - Irish</t>
  </si>
  <si>
    <t>Any Other White Background</t>
  </si>
  <si>
    <t>* Turnover data includes all leavers from the organisation including end of FTC's &amp; Retirements</t>
  </si>
  <si>
    <t>HC</t>
  </si>
  <si>
    <t>NOTE:</t>
  </si>
  <si>
    <t>Data may differ from other published figures due to different specifications</t>
  </si>
  <si>
    <t>* Delegate days refers to number of people who have attended training in period i.e. 1 person attending 10 events is shown once.</t>
  </si>
  <si>
    <t>Prefer Not to Say</t>
  </si>
  <si>
    <t>i.e. agency/contractors</t>
  </si>
  <si>
    <t>16-24</t>
  </si>
  <si>
    <t>White - English</t>
  </si>
  <si>
    <t>Prefer not to Say</t>
  </si>
  <si>
    <t xml:space="preserve">* "External Applicants" is defined as completed applications received against external campaigns. These campaigns are open to both CPS employees and applicants outside the CPS - therefore no distinction is made in the data between internal and external applicants here. </t>
  </si>
  <si>
    <t>CP</t>
  </si>
  <si>
    <t>White - Welsh</t>
  </si>
  <si>
    <t>GRADE</t>
  </si>
  <si>
    <t>Barristers/Solicitors in post by Gender</t>
  </si>
  <si>
    <t>Barristers/Solicitors in post by Ethnicity</t>
  </si>
  <si>
    <t>Barristers/Solicitors in post by Sexual Orientation</t>
  </si>
  <si>
    <t>Barristers/Solicitors in post by Disibility</t>
  </si>
  <si>
    <t>Barristers/Solicitors in post by Religion</t>
  </si>
  <si>
    <t>Barristers/Solicitors in post by Age</t>
  </si>
  <si>
    <t>Female</t>
  </si>
  <si>
    <t>Male</t>
  </si>
  <si>
    <t>Not Stated</t>
  </si>
  <si>
    <t xml:space="preserve">i.e. agency/contractors </t>
  </si>
  <si>
    <t>*Generic training is now booked through CSL and no sensitive data is available</t>
  </si>
  <si>
    <t>*Delegate days refers to number of people who have attended training in period i.e. 1 person attending 10 events is shown once.</t>
  </si>
  <si>
    <t>White - Northern Irish</t>
  </si>
  <si>
    <t>Internal Job appointments by gender in the CPS by payband</t>
  </si>
  <si>
    <t>Internal Job appointments  by ethnicity in the CPS by payband</t>
  </si>
  <si>
    <t>Internal Job appointments by disability in the CPS by payband</t>
  </si>
  <si>
    <t>Internal Job appointments  by religion in the CPS by payband</t>
  </si>
  <si>
    <t>Internal Job appointments by age in the CPS by payband</t>
  </si>
  <si>
    <t>External Job appointments  by ethnicity in the CPS by payband</t>
  </si>
  <si>
    <t>External  Job appointments by gender in the CPS by payband</t>
  </si>
  <si>
    <t>External  Job appointments by disability in the CPS by payband</t>
  </si>
  <si>
    <t>External  Job appointments  by religion in the CPS by payband</t>
  </si>
  <si>
    <t>External  Job appointments by age in the CPS by payband</t>
  </si>
  <si>
    <t>Staff ceasing employment with the CPS by Sexual Orientation</t>
  </si>
  <si>
    <t>Staff in post by Sexual Orientation in the CPS by payband</t>
  </si>
  <si>
    <t>Staff who received training by sexual orientation in the CPS by payband</t>
  </si>
  <si>
    <t>Staff subject to disciplinary procedures by sexual orientation in the CPS</t>
  </si>
  <si>
    <t>Staff involved in grievance procedures by sexual orientation in the CPS</t>
  </si>
  <si>
    <t>Internal job applicants (promotion) for employment by sexual orientation in the CPS by payband</t>
  </si>
  <si>
    <t>External job applicants for employment by sexual orientation in the CPS by payband</t>
  </si>
  <si>
    <t>Internal Job appointments by sexual orientation in the CPS by payband</t>
  </si>
  <si>
    <t>External Job appointments by sexual orientation in the CPS by payband</t>
  </si>
  <si>
    <t>No religion or belief</t>
  </si>
  <si>
    <t>White - Scottish</t>
  </si>
  <si>
    <t>Declared - Disabled</t>
  </si>
  <si>
    <t>Declared - Non Disabled</t>
  </si>
  <si>
    <t>Gay Woman / Lesbian</t>
  </si>
  <si>
    <t>Humanism</t>
  </si>
  <si>
    <t>Jain</t>
  </si>
  <si>
    <t>No Religion or Belief</t>
  </si>
  <si>
    <t xml:space="preserve">Grade </t>
  </si>
  <si>
    <t>Rastafarian</t>
  </si>
  <si>
    <t>Declared Disabled</t>
  </si>
  <si>
    <t>All CPS</t>
  </si>
  <si>
    <t>B1</t>
  </si>
  <si>
    <t>B2</t>
  </si>
  <si>
    <t>Specialist Prosecutor</t>
  </si>
  <si>
    <t>Total known</t>
  </si>
  <si>
    <t>Bisexual</t>
  </si>
  <si>
    <t>65 +</t>
  </si>
  <si>
    <t>B3</t>
  </si>
  <si>
    <t>Total Known</t>
  </si>
  <si>
    <t>Barrister or Solicitor</t>
  </si>
  <si>
    <t xml:space="preserve">Barrister  </t>
  </si>
  <si>
    <t>Solicitor</t>
  </si>
  <si>
    <t>White- Northern Irish</t>
  </si>
  <si>
    <t>White- Scottish</t>
  </si>
  <si>
    <t>Barrister</t>
  </si>
  <si>
    <t>A1/AA</t>
  </si>
  <si>
    <t>A2/AO</t>
  </si>
  <si>
    <t>AP</t>
  </si>
  <si>
    <t>B1/EO</t>
  </si>
  <si>
    <t>B2/HEO</t>
  </si>
  <si>
    <t>B3/SEO</t>
  </si>
  <si>
    <t>CA</t>
  </si>
  <si>
    <t>CCP/SLM</t>
  </si>
  <si>
    <t>D</t>
  </si>
  <si>
    <t>E</t>
  </si>
  <si>
    <t>LM1</t>
  </si>
  <si>
    <t>LM2</t>
  </si>
  <si>
    <t>LT</t>
  </si>
  <si>
    <t>PA</t>
  </si>
  <si>
    <t>PBM</t>
  </si>
  <si>
    <t>PCA</t>
  </si>
  <si>
    <t>PO</t>
  </si>
  <si>
    <t>SCA</t>
  </si>
  <si>
    <t>SCP/SLA</t>
  </si>
  <si>
    <t>SCS</t>
  </si>
  <si>
    <t>SP</t>
  </si>
  <si>
    <t>D/LM1</t>
  </si>
  <si>
    <t>* List has been amalgamated into grade groups so as to report on more than 10</t>
  </si>
  <si>
    <t xml:space="preserve">Number </t>
  </si>
  <si>
    <t>A2</t>
  </si>
  <si>
    <t>Disability Status</t>
  </si>
  <si>
    <t>Total Applicants</t>
  </si>
  <si>
    <t xml:space="preserve">Atheist </t>
  </si>
  <si>
    <t>SSP</t>
  </si>
  <si>
    <t>Senior Specialist Prosecutor</t>
  </si>
  <si>
    <t>Period 2019 - 2020</t>
  </si>
  <si>
    <t>* Data taken from KPI at 31/03/2020</t>
  </si>
  <si>
    <t>* Data taken from KPI at 31/03/2020 (leavers in year)</t>
  </si>
  <si>
    <t>* The appointments included are against those campaigns which completed during the period (01/04/2019 - 31/03/2020)</t>
  </si>
  <si>
    <t>Staff in post by Gender 31st March 2020</t>
  </si>
  <si>
    <t>Staff in post by Ethnicity 31st March 2020 - Full Breakdown</t>
  </si>
  <si>
    <t>Staff in post by Disability 31st March 2020</t>
  </si>
  <si>
    <t>Staff in post by Sexual Orientation 31st March 2020</t>
  </si>
  <si>
    <t>Staff in post by Religion 31st March 2020</t>
  </si>
  <si>
    <t>Staff in post by Age 31st March 2020</t>
  </si>
  <si>
    <t xml:space="preserve"> Barrister/Solicitors in Post by Gender 31st March 2020</t>
  </si>
  <si>
    <t>Barrister/Solicitors in Post by Ethnicity  31st March 2020</t>
  </si>
  <si>
    <t xml:space="preserve"> Barrister/Solicitors in Post by Disability 31st March 2020</t>
  </si>
  <si>
    <t xml:space="preserve"> Barrister/Solicitors in Post by Sexual Orientation 31st March 2020</t>
  </si>
  <si>
    <t xml:space="preserve"> Barrister/Solicitors in Post by Religion 31st March 2020</t>
  </si>
  <si>
    <t xml:space="preserve"> Barrister/Solicitors in Post by Age 31st March 2020</t>
  </si>
  <si>
    <t>Staff in post by Ethnicity  31st March 2020</t>
  </si>
  <si>
    <t>Barrister/Solicitors in Post by Ethnicity 31st March 2020 - Full Breakdown</t>
  </si>
  <si>
    <t>* Data taken from KPI at 31st March 2020</t>
  </si>
  <si>
    <t>Leavers by Gender from 01/04/2019 to 31/03/2020</t>
  </si>
  <si>
    <t>Leavers by Ethnicity from 01/04/2019 to 31/03/2020</t>
  </si>
  <si>
    <t>Leavers by Ethnicity from 01/04/2019 to 31/03/2020 - Full Breakdown</t>
  </si>
  <si>
    <t>Leavers by Disability from 01/04/2019 to 31st March 2020</t>
  </si>
  <si>
    <t>Leavers by Religion from 01/04/2019 to 31/03/2020</t>
  </si>
  <si>
    <t>Leavers by Age Bands from 01/04/2019 to 31/03/2020</t>
  </si>
  <si>
    <t>Leavers by Sexual Orientation from 01/04/2019 to 31/03/2020</t>
  </si>
  <si>
    <t>Delegates for training by Gender from 01/04/2019 to 31/03/2020</t>
  </si>
  <si>
    <t>Delegates for training by Ethnicity from 01/04/2019 to 31/03/2020</t>
  </si>
  <si>
    <t>Delegates for training by Disability from 01/04/2019 to 31/03/2020</t>
  </si>
  <si>
    <t>Delegates for training by Sexual Orientation from 01/04/2019 to 31/03/2020</t>
  </si>
  <si>
    <t>Delegates for training by Religion from 01/04/2019 to 31/03/2020</t>
  </si>
  <si>
    <t>Disciplinary cases by gender from 01/04/2019 to 31/03/2020</t>
  </si>
  <si>
    <t>Disciplinary cases by ethnicity from 01/04/2019 to 31/03/2020</t>
  </si>
  <si>
    <t>Disciplinary cases by disability from 01/04/2019 to 31/03/2020</t>
  </si>
  <si>
    <t>Disciplinary cases by sexual Orientation from 01/04/2019 to 31/03/2020</t>
  </si>
  <si>
    <t>Disciplinary cases by religion from 01/04/2019 to 31/03/2020</t>
  </si>
  <si>
    <t>Disciplinary cases by age from 01/04/2019 to 31/03/2020</t>
  </si>
  <si>
    <t>Grievance cases by gender from 01/04/2019 to 31/03/2020</t>
  </si>
  <si>
    <t>Grievance cases by ethnicity from 01/04/2019 to 31/03/2020</t>
  </si>
  <si>
    <t>Grievance cases by disability from 01/04/2019 to 31/03/2020</t>
  </si>
  <si>
    <t>Grievance cases by Sexual Orientation from 01/04/2019 to 31/03/2020</t>
  </si>
  <si>
    <t>Grievance cases by religion from 01/04/2019 to 31/03/2020</t>
  </si>
  <si>
    <t>Grievance cases by age from 01/04/2019 to 31/03/2020</t>
  </si>
  <si>
    <t xml:space="preserve">Internal Applicants from 01/04/2019 to 31/03/2020 by Gender </t>
  </si>
  <si>
    <t>Internal Applicants from 01/04/2019 to 31/03/2020 by Ethnicity</t>
  </si>
  <si>
    <t>Internal Applicants from 01/04/2019 to 31/03/2020 by Disability</t>
  </si>
  <si>
    <t>Internal Applicants from 01/04/2019 to 31/03/2020 by Religion</t>
  </si>
  <si>
    <t>Internal Applicants from 01/04/2019 to 31/03/2020 by Age Bands</t>
  </si>
  <si>
    <t xml:space="preserve">External Applicants from 01/04/2019 to 31/03/2020 by Gender </t>
  </si>
  <si>
    <t>External Applicants from 01/04/2019 to 31/03/2020 by Ethnicity</t>
  </si>
  <si>
    <t>External Applicants from 01/04/2019 to 31/03/2020 by Disability</t>
  </si>
  <si>
    <t>External Applicants from 01/04/2019 to 31/03/2020 by Sexual Orientation</t>
  </si>
  <si>
    <t>External Applicants from 01/04/2019 to 31/03/2020 by Religion</t>
  </si>
  <si>
    <t>External Applicants from 01/04/2019 to 31/03/2020 by Age Bands</t>
  </si>
  <si>
    <t xml:space="preserve">Internal Appointments from 01/04/2019 to 31/03/2020 by Gender </t>
  </si>
  <si>
    <t>Internal Appointments from 01/04/2019 to 31/03/2020 by Ethnicity</t>
  </si>
  <si>
    <t>Internal Appointments from 01/04/2019 to 31/03/2020 by Disability</t>
  </si>
  <si>
    <t>Internal Appointments from 01/04/2019 to 31/03/2020 by Sexual Orentation</t>
  </si>
  <si>
    <t>Internal Appointments from 01/04/2019 to 31/03/2020 by Religion</t>
  </si>
  <si>
    <t>Internal Appointments from 01/04/2019 to 31/03/2020 by Age Bands</t>
  </si>
  <si>
    <t>Appointments from 01/04/2019 to 31/03/2020 by Ethnicity</t>
  </si>
  <si>
    <t>Appointments from 01/04/2019 to 31/03/2020 by Disability</t>
  </si>
  <si>
    <t>Appointments from 01/04/2019 to 31/03/2020 by Sexual Orentation</t>
  </si>
  <si>
    <t>Appointments from 01/04/2019 to 31/03/2020 by Religion</t>
  </si>
  <si>
    <t>Appointments from 01/04/2019 to 31/03/2020 by Age Bands</t>
  </si>
  <si>
    <t>Delegates for training by Age Bands from 01/04/2019 - 31/03/2020</t>
  </si>
  <si>
    <t>* Discipline – Formal discipline cases that have been finalised (i.e. have an outcome) during the period 1 April 2019 to 31 March 2020</t>
  </si>
  <si>
    <t>Grievance – All grievances (standard and equality, formal and informal) that have been finalised (i.e. have an outcome) during the period 1 April 2019 to 31 March 2020</t>
  </si>
  <si>
    <t>* The applications included are against those campaigns which completed during the period (01/04/2019 - 31/03/2020)</t>
  </si>
  <si>
    <t>Internal Applicants from 1st April 2019 to 31st March 2020 by Sexual Orientation</t>
  </si>
  <si>
    <t>* The applications included are against those campaigns which completed during the period (01/04/2019 - 31st March 2020)</t>
  </si>
  <si>
    <t xml:space="preserve">Appointments from 1st April 2019 to 31st March 2020 by Gender </t>
  </si>
  <si>
    <t>Heterosexual / Straight</t>
  </si>
  <si>
    <t>Prefer Not To Say</t>
  </si>
  <si>
    <t>SLM</t>
  </si>
  <si>
    <t>* Current staff excludes all career break staff and is taken from the Trent &amp; Oracle database</t>
  </si>
  <si>
    <t>Any Other Asian Background</t>
  </si>
  <si>
    <t>Black - Any other Black/African/Caribbean background</t>
  </si>
  <si>
    <t>Mixed - Any other Mixed/multiple ethnic background</t>
  </si>
  <si>
    <t>White - English/Welsh/Scottish/Northern Irish/British</t>
  </si>
  <si>
    <t>Other - Arab</t>
  </si>
  <si>
    <t>Zoroastrianism</t>
  </si>
  <si>
    <t>SCP</t>
  </si>
  <si>
    <t>Any Other</t>
  </si>
  <si>
    <t>Mixed</t>
  </si>
  <si>
    <t>A1 + A2</t>
  </si>
  <si>
    <t>Crown Advocate</t>
  </si>
  <si>
    <t>Crown Prosecutor</t>
  </si>
  <si>
    <t>AP1</t>
  </si>
  <si>
    <t>AP2</t>
  </si>
  <si>
    <t>Paralegal Assistant</t>
  </si>
  <si>
    <t>Principal Crown Advocate + Senior Crown Advocate</t>
  </si>
  <si>
    <t>SLM1+2</t>
  </si>
  <si>
    <t>Prefer to self-describe</t>
  </si>
  <si>
    <t>Prefer not to disclose</t>
  </si>
  <si>
    <t>Non-disclosure</t>
  </si>
  <si>
    <t>Gay or Lesbian</t>
  </si>
  <si>
    <t>Prefer not to disclose/say</t>
  </si>
  <si>
    <t>Total</t>
  </si>
  <si>
    <t>B1/LT</t>
  </si>
  <si>
    <t>B2/B3/AP/PBM</t>
  </si>
  <si>
    <t>CP/SCP</t>
  </si>
  <si>
    <t>E/LM2/SCS/SLM</t>
  </si>
  <si>
    <t>SP/SCA/SSP</t>
  </si>
  <si>
    <t>Asian - Any other Asian background</t>
  </si>
  <si>
    <t>Mixed - White and Asian</t>
  </si>
  <si>
    <t>Mixed - White and Black African</t>
  </si>
  <si>
    <t>Mixed - White and Black Caribbean</t>
  </si>
  <si>
    <t>Not stated</t>
  </si>
  <si>
    <t>White - Any other White background</t>
  </si>
  <si>
    <t>Sum of Prefer Not To Say / Prefer to self-describe / Declined to Specify</t>
  </si>
  <si>
    <t>A1 &amp; A2</t>
  </si>
  <si>
    <t>CP &amp; SCP</t>
  </si>
  <si>
    <t>LM2 &amp; E</t>
  </si>
  <si>
    <t>SCS Pay Band 1</t>
  </si>
  <si>
    <t>Prefer Not To Say / Prefer to self-describe / Declined to Specify</t>
  </si>
  <si>
    <t>Senior Crown Advocate</t>
  </si>
  <si>
    <t>Prefer not to disclose / Declined to Specify</t>
  </si>
  <si>
    <t>Prefer not to say / Declined to Specify</t>
  </si>
  <si>
    <t>B2 &amp; B3</t>
  </si>
  <si>
    <t>Crown Advocate, D, LM2, E &amp; SCS 1</t>
  </si>
  <si>
    <t>E, Senior Specialist Prosecutor &amp; Senior Crown Advocate</t>
  </si>
  <si>
    <t>Prefer Not to Say / Declined to Specify</t>
  </si>
  <si>
    <t>Scientologist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</si>
</sst>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yy"/>
    <numFmt numFmtId="171" formatCode="0;[Red]0"/>
    <numFmt numFmtId="172" formatCode="000000"/>
    <numFmt numFmtId="173" formatCode="0.000%"/>
    <numFmt numFmtId="174" formatCode="0000"/>
  </numFmts>
  <fonts count="81">
    <font>
      <sz val="10"/>
      <name val="Arial"/>
      <family val="0"/>
    </font>
    <font>
      <sz val="8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u val="single"/>
      <sz val="16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Trebuchet MS"/>
      <family val="2"/>
    </font>
    <font>
      <b/>
      <sz val="10"/>
      <color indexed="10"/>
      <name val="Arial"/>
      <family val="2"/>
    </font>
    <font>
      <b/>
      <sz val="18"/>
      <name val="Trebuchet MS"/>
      <family val="2"/>
    </font>
    <font>
      <b/>
      <sz val="18"/>
      <color indexed="9"/>
      <name val="Trebuchet MS"/>
      <family val="2"/>
    </font>
    <font>
      <b/>
      <sz val="16"/>
      <name val="Trebuchet MS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i/>
      <sz val="12"/>
      <name val="Trebuchet MS"/>
      <family val="2"/>
    </font>
    <font>
      <b/>
      <u val="single"/>
      <sz val="16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name val="Trebuchet MS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Tahoma"/>
      <family val="2"/>
    </font>
    <font>
      <b/>
      <u val="single"/>
      <sz val="12"/>
      <color indexed="12"/>
      <name val="Tahoma"/>
      <family val="2"/>
    </font>
    <font>
      <b/>
      <sz val="12"/>
      <color indexed="12"/>
      <name val="Trebuchet MS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6"/>
      <color rgb="FF0000FF"/>
      <name val="Arial"/>
      <family val="2"/>
    </font>
    <font>
      <b/>
      <sz val="12"/>
      <color rgb="FF0000FF"/>
      <name val="Tahoma"/>
      <family val="2"/>
    </font>
    <font>
      <b/>
      <u val="single"/>
      <sz val="12"/>
      <color rgb="FF0000FF"/>
      <name val="Tahoma"/>
      <family val="2"/>
    </font>
    <font>
      <b/>
      <sz val="12"/>
      <color rgb="FF0000FF"/>
      <name val="Trebuchet MS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thin">
        <color indexed="8"/>
      </left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/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14" fillId="0" borderId="0" xfId="0" applyFont="1" applyFill="1" applyAlignment="1">
      <alignment vertical="center"/>
    </xf>
    <xf numFmtId="0" fontId="11" fillId="0" borderId="0" xfId="54" applyFont="1" applyAlignment="1" applyProtection="1">
      <alignment/>
      <protection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62">
      <alignment/>
      <protection/>
    </xf>
    <xf numFmtId="0" fontId="14" fillId="0" borderId="0" xfId="62" applyFont="1" applyFill="1" applyAlignment="1">
      <alignment vertical="center"/>
      <protection/>
    </xf>
    <xf numFmtId="0" fontId="10" fillId="0" borderId="0" xfId="62" applyFont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62" applyFont="1">
      <alignment/>
      <protection/>
    </xf>
    <xf numFmtId="0" fontId="10" fillId="0" borderId="0" xfId="62" applyFont="1" applyFill="1" applyBorder="1">
      <alignment/>
      <protection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14" fillId="0" borderId="0" xfId="62" applyFont="1" applyFill="1" applyAlignment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Border="1" applyAlignment="1">
      <alignment/>
      <protection/>
    </xf>
    <xf numFmtId="0" fontId="0" fillId="0" borderId="0" xfId="0" applyFont="1" applyBorder="1" applyAlignment="1">
      <alignment/>
    </xf>
    <xf numFmtId="10" fontId="0" fillId="0" borderId="0" xfId="0" applyNumberFormat="1" applyBorder="1" applyAlignment="1">
      <alignment horizontal="center"/>
    </xf>
    <xf numFmtId="164" fontId="10" fillId="0" borderId="0" xfId="0" applyNumberFormat="1" applyFont="1" applyBorder="1" applyAlignment="1">
      <alignment/>
    </xf>
    <xf numFmtId="0" fontId="0" fillId="0" borderId="0" xfId="62" applyFont="1">
      <alignment/>
      <protection/>
    </xf>
    <xf numFmtId="0" fontId="69" fillId="0" borderId="0" xfId="54" applyFont="1" applyAlignment="1" applyProtection="1">
      <alignment/>
      <protection/>
    </xf>
    <xf numFmtId="0" fontId="10" fillId="0" borderId="10" xfId="62" applyFont="1" applyFill="1" applyBorder="1">
      <alignment/>
      <protection/>
    </xf>
    <xf numFmtId="164" fontId="10" fillId="0" borderId="0" xfId="62" applyNumberFormat="1" applyFont="1" applyBorder="1">
      <alignment/>
      <protection/>
    </xf>
    <xf numFmtId="0" fontId="10" fillId="0" borderId="0" xfId="0" applyFont="1" applyBorder="1" applyAlignment="1">
      <alignment vertical="center"/>
    </xf>
    <xf numFmtId="0" fontId="6" fillId="0" borderId="0" xfId="53" applyFill="1" applyAlignment="1" applyProtection="1">
      <alignment horizontal="left"/>
      <protection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 vertical="center"/>
    </xf>
    <xf numFmtId="10" fontId="0" fillId="0" borderId="0" xfId="0" applyNumberFormat="1" applyAlignment="1">
      <alignment/>
    </xf>
    <xf numFmtId="0" fontId="70" fillId="0" borderId="0" xfId="0" applyFont="1" applyAlignment="1">
      <alignment/>
    </xf>
    <xf numFmtId="0" fontId="71" fillId="0" borderId="0" xfId="53" applyFont="1" applyAlignment="1" applyProtection="1">
      <alignment horizontal="left"/>
      <protection/>
    </xf>
    <xf numFmtId="0" fontId="72" fillId="0" borderId="0" xfId="0" applyFont="1" applyAlignment="1">
      <alignment/>
    </xf>
    <xf numFmtId="0" fontId="73" fillId="0" borderId="0" xfId="53" applyFont="1" applyAlignment="1" applyProtection="1">
      <alignment/>
      <protection/>
    </xf>
    <xf numFmtId="0" fontId="74" fillId="0" borderId="0" xfId="0" applyFont="1" applyAlignment="1">
      <alignment/>
    </xf>
    <xf numFmtId="0" fontId="73" fillId="0" borderId="0" xfId="53" applyFont="1" applyAlignment="1" applyProtection="1" quotePrefix="1">
      <alignment/>
      <protection/>
    </xf>
    <xf numFmtId="0" fontId="0" fillId="0" borderId="11" xfId="0" applyNumberFormat="1" applyBorder="1" applyAlignment="1">
      <alignment horizontal="center"/>
    </xf>
    <xf numFmtId="0" fontId="10" fillId="0" borderId="12" xfId="62" applyFont="1" applyBorder="1" applyAlignment="1">
      <alignment horizontal="center"/>
      <protection/>
    </xf>
    <xf numFmtId="0" fontId="10" fillId="0" borderId="13" xfId="62" applyNumberFormat="1" applyFont="1" applyBorder="1" applyAlignment="1">
      <alignment horizontal="center"/>
      <protection/>
    </xf>
    <xf numFmtId="0" fontId="10" fillId="0" borderId="14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75" fillId="34" borderId="11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 vertical="center"/>
    </xf>
    <xf numFmtId="0" fontId="75" fillId="34" borderId="17" xfId="0" applyFont="1" applyFill="1" applyBorder="1" applyAlignment="1">
      <alignment horizontal="center"/>
    </xf>
    <xf numFmtId="0" fontId="75" fillId="34" borderId="18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20" xfId="0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5" fillId="35" borderId="11" xfId="0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75" fillId="35" borderId="1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11" xfId="62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75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10" fillId="0" borderId="14" xfId="0" applyFont="1" applyBorder="1" applyAlignment="1">
      <alignment/>
    </xf>
    <xf numFmtId="10" fontId="0" fillId="0" borderId="11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75" fillId="39" borderId="11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0" fontId="75" fillId="39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25" fillId="0" borderId="0" xfId="0" applyFont="1" applyAlignment="1">
      <alignment/>
    </xf>
    <xf numFmtId="0" fontId="75" fillId="39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1" xfId="0" applyNumberForma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10" fontId="75" fillId="39" borderId="11" xfId="0" applyNumberFormat="1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24" fillId="0" borderId="11" xfId="0" applyNumberFormat="1" applyFont="1" applyBorder="1" applyAlignment="1">
      <alignment horizontal="center"/>
    </xf>
    <xf numFmtId="10" fontId="10" fillId="0" borderId="11" xfId="0" applyNumberFormat="1" applyFont="1" applyBorder="1" applyAlignment="1">
      <alignment horizontal="center"/>
    </xf>
    <xf numFmtId="10" fontId="24" fillId="38" borderId="11" xfId="0" applyNumberFormat="1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75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 wrapText="1"/>
    </xf>
    <xf numFmtId="0" fontId="0" fillId="0" borderId="11" xfId="62" applyFont="1" applyBorder="1">
      <alignment/>
      <protection/>
    </xf>
    <xf numFmtId="164" fontId="0" fillId="0" borderId="11" xfId="62" applyNumberFormat="1" applyFont="1" applyBorder="1" applyAlignment="1">
      <alignment horizontal="center"/>
      <protection/>
    </xf>
    <xf numFmtId="164" fontId="0" fillId="0" borderId="11" xfId="62" applyNumberFormat="1" applyBorder="1" applyAlignment="1">
      <alignment horizontal="center"/>
      <protection/>
    </xf>
    <xf numFmtId="0" fontId="0" fillId="0" borderId="21" xfId="62" applyBorder="1" applyAlignment="1">
      <alignment horizontal="center"/>
      <protection/>
    </xf>
    <xf numFmtId="0" fontId="10" fillId="0" borderId="24" xfId="62" applyFont="1" applyBorder="1" applyAlignment="1">
      <alignment horizontal="center"/>
      <protection/>
    </xf>
    <xf numFmtId="164" fontId="10" fillId="0" borderId="16" xfId="62" applyNumberFormat="1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164" fontId="0" fillId="0" borderId="11" xfId="0" applyNumberFormat="1" applyFont="1" applyBorder="1" applyAlignment="1">
      <alignment horizontal="center"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ill="1" applyBorder="1">
      <alignment/>
      <protection/>
    </xf>
    <xf numFmtId="0" fontId="14" fillId="0" borderId="0" xfId="63" applyFont="1" applyFill="1" applyAlignment="1">
      <alignment horizontal="left" vertical="center"/>
      <protection/>
    </xf>
    <xf numFmtId="0" fontId="0" fillId="0" borderId="0" xfId="58" applyFill="1">
      <alignment/>
      <protection/>
    </xf>
    <xf numFmtId="0" fontId="0" fillId="0" borderId="0" xfId="58" applyFont="1" applyBorder="1">
      <alignment/>
      <protection/>
    </xf>
    <xf numFmtId="0" fontId="27" fillId="36" borderId="11" xfId="63" applyFont="1" applyFill="1" applyBorder="1" applyAlignment="1">
      <alignment horizontal="center" vertical="center"/>
      <protection/>
    </xf>
    <xf numFmtId="0" fontId="27" fillId="36" borderId="11" xfId="63" applyNumberFormat="1" applyFont="1" applyFill="1" applyBorder="1" applyAlignment="1">
      <alignment horizontal="center" vertical="center"/>
      <protection/>
    </xf>
    <xf numFmtId="0" fontId="0" fillId="0" borderId="0" xfId="58" applyFont="1">
      <alignment/>
      <protection/>
    </xf>
    <xf numFmtId="0" fontId="0" fillId="0" borderId="0" xfId="63" applyFont="1" applyBorder="1">
      <alignment/>
      <protection/>
    </xf>
    <xf numFmtId="0" fontId="0" fillId="0" borderId="0" xfId="63">
      <alignment/>
      <protection/>
    </xf>
    <xf numFmtId="0" fontId="0" fillId="0" borderId="0" xfId="63" applyFont="1" applyBorder="1" applyAlignment="1">
      <alignment/>
      <protection/>
    </xf>
    <xf numFmtId="0" fontId="10" fillId="0" borderId="0" xfId="63" applyFont="1" applyFill="1" applyBorder="1">
      <alignment/>
      <protection/>
    </xf>
    <xf numFmtId="0" fontId="10" fillId="0" borderId="0" xfId="63" applyFont="1" applyFill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0" xfId="63" applyFont="1">
      <alignment/>
      <protection/>
    </xf>
    <xf numFmtId="0" fontId="0" fillId="0" borderId="0" xfId="63" applyFont="1">
      <alignment/>
      <protection/>
    </xf>
    <xf numFmtId="0" fontId="9" fillId="36" borderId="11" xfId="63" applyFont="1" applyFill="1" applyBorder="1" applyAlignment="1">
      <alignment horizontal="center" vertical="center"/>
      <protection/>
    </xf>
    <xf numFmtId="0" fontId="10" fillId="0" borderId="15" xfId="63" applyFont="1" applyFill="1" applyBorder="1">
      <alignment/>
      <protection/>
    </xf>
    <xf numFmtId="0" fontId="0" fillId="0" borderId="0" xfId="63" applyFill="1" applyBorder="1">
      <alignment/>
      <protection/>
    </xf>
    <xf numFmtId="0" fontId="24" fillId="40" borderId="25" xfId="0" applyFont="1" applyFill="1" applyBorder="1" applyAlignment="1">
      <alignment horizontal="center"/>
    </xf>
    <xf numFmtId="0" fontId="24" fillId="40" borderId="26" xfId="0" applyFont="1" applyFill="1" applyBorder="1" applyAlignment="1">
      <alignment horizontal="center"/>
    </xf>
    <xf numFmtId="0" fontId="24" fillId="40" borderId="27" xfId="0" applyFont="1" applyFill="1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24" fillId="40" borderId="32" xfId="0" applyFont="1" applyFill="1" applyBorder="1" applyAlignment="1">
      <alignment horizontal="center" vertical="center" wrapText="1"/>
    </xf>
    <xf numFmtId="0" fontId="24" fillId="40" borderId="26" xfId="0" applyFont="1" applyFill="1" applyBorder="1" applyAlignment="1">
      <alignment horizontal="center" vertical="center"/>
    </xf>
    <xf numFmtId="0" fontId="24" fillId="40" borderId="27" xfId="0" applyFont="1" applyFill="1" applyBorder="1" applyAlignment="1">
      <alignment horizontal="center" vertical="center"/>
    </xf>
    <xf numFmtId="10" fontId="0" fillId="0" borderId="33" xfId="0" applyNumberFormat="1" applyBorder="1" applyAlignment="1">
      <alignment/>
    </xf>
    <xf numFmtId="10" fontId="0" fillId="0" borderId="20" xfId="0" applyNumberFormat="1" applyBorder="1" applyAlignment="1">
      <alignment/>
    </xf>
    <xf numFmtId="0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64" fontId="10" fillId="0" borderId="31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0" fontId="24" fillId="41" borderId="26" xfId="0" applyFont="1" applyFill="1" applyBorder="1" applyAlignment="1">
      <alignment horizontal="center" vertical="center"/>
    </xf>
    <xf numFmtId="0" fontId="24" fillId="41" borderId="27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26" fillId="41" borderId="26" xfId="0" applyFont="1" applyFill="1" applyBorder="1" applyAlignment="1">
      <alignment horizontal="center"/>
    </xf>
    <xf numFmtId="10" fontId="0" fillId="0" borderId="37" xfId="0" applyNumberFormat="1" applyBorder="1" applyAlignment="1">
      <alignment/>
    </xf>
    <xf numFmtId="10" fontId="0" fillId="0" borderId="38" xfId="0" applyNumberFormat="1" applyBorder="1" applyAlignment="1">
      <alignment/>
    </xf>
    <xf numFmtId="0" fontId="26" fillId="41" borderId="25" xfId="0" applyFont="1" applyFill="1" applyBorder="1" applyAlignment="1">
      <alignment horizontal="center"/>
    </xf>
    <xf numFmtId="164" fontId="0" fillId="0" borderId="33" xfId="0" applyNumberFormat="1" applyBorder="1" applyAlignment="1">
      <alignment/>
    </xf>
    <xf numFmtId="0" fontId="0" fillId="0" borderId="33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4" fillId="42" borderId="25" xfId="0" applyFont="1" applyFill="1" applyBorder="1" applyAlignment="1">
      <alignment horizontal="center"/>
    </xf>
    <xf numFmtId="0" fontId="24" fillId="42" borderId="26" xfId="0" applyFont="1" applyFill="1" applyBorder="1" applyAlignment="1">
      <alignment horizontal="center"/>
    </xf>
    <xf numFmtId="0" fontId="24" fillId="42" borderId="39" xfId="0" applyFont="1" applyFill="1" applyBorder="1" applyAlignment="1">
      <alignment horizontal="center" vertical="center"/>
    </xf>
    <xf numFmtId="164" fontId="0" fillId="0" borderId="40" xfId="0" applyNumberFormat="1" applyBorder="1" applyAlignment="1">
      <alignment/>
    </xf>
    <xf numFmtId="0" fontId="10" fillId="0" borderId="14" xfId="58" applyFont="1" applyBorder="1">
      <alignment/>
      <protection/>
    </xf>
    <xf numFmtId="1" fontId="10" fillId="0" borderId="31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39" xfId="0" applyNumberFormat="1" applyBorder="1" applyAlignment="1">
      <alignment/>
    </xf>
    <xf numFmtId="171" fontId="0" fillId="0" borderId="0" xfId="0" applyNumberFormat="1" applyAlignment="1">
      <alignment/>
    </xf>
    <xf numFmtId="0" fontId="75" fillId="39" borderId="1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76" fillId="0" borderId="0" xfId="58" applyFont="1" applyFill="1">
      <alignment/>
      <protection/>
    </xf>
    <xf numFmtId="0" fontId="10" fillId="0" borderId="16" xfId="62" applyFont="1" applyBorder="1" applyAlignment="1">
      <alignment horizontal="center"/>
      <protection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0" fontId="10" fillId="0" borderId="11" xfId="0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4" fillId="41" borderId="25" xfId="0" applyFont="1" applyFill="1" applyBorder="1" applyAlignment="1">
      <alignment horizontal="center"/>
    </xf>
    <xf numFmtId="0" fontId="10" fillId="0" borderId="31" xfId="0" applyNumberFormat="1" applyFont="1" applyBorder="1" applyAlignment="1">
      <alignment/>
    </xf>
    <xf numFmtId="0" fontId="0" fillId="0" borderId="33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75" fillId="34" borderId="11" xfId="0" applyFont="1" applyFill="1" applyBorder="1" applyAlignment="1">
      <alignment horizontal="center"/>
    </xf>
    <xf numFmtId="0" fontId="75" fillId="39" borderId="11" xfId="0" applyFont="1" applyFill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/>
    </xf>
    <xf numFmtId="0" fontId="75" fillId="39" borderId="11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75" fillId="34" borderId="11" xfId="0" applyNumberFormat="1" applyFont="1" applyFill="1" applyBorder="1" applyAlignment="1">
      <alignment horizontal="center"/>
    </xf>
    <xf numFmtId="0" fontId="0" fillId="0" borderId="22" xfId="62" applyFont="1" applyBorder="1">
      <alignment/>
      <protection/>
    </xf>
    <xf numFmtId="0" fontId="0" fillId="0" borderId="22" xfId="0" applyBorder="1" applyAlignment="1">
      <alignment/>
    </xf>
    <xf numFmtId="0" fontId="0" fillId="0" borderId="21" xfId="62" applyFont="1" applyBorder="1" applyAlignment="1">
      <alignment horizontal="center"/>
      <protection/>
    </xf>
    <xf numFmtId="0" fontId="10" fillId="0" borderId="14" xfId="62" applyFont="1" applyFill="1" applyBorder="1" applyAlignment="1">
      <alignment horizontal="center"/>
      <protection/>
    </xf>
    <xf numFmtId="164" fontId="10" fillId="0" borderId="14" xfId="0" applyNumberFormat="1" applyFont="1" applyBorder="1" applyAlignment="1">
      <alignment horizontal="center"/>
    </xf>
    <xf numFmtId="0" fontId="10" fillId="0" borderId="12" xfId="62" applyNumberFormat="1" applyFont="1" applyBorder="1" applyAlignment="1">
      <alignment horizontal="center"/>
      <protection/>
    </xf>
    <xf numFmtId="0" fontId="10" fillId="0" borderId="14" xfId="62" applyFont="1" applyFill="1" applyBorder="1">
      <alignment/>
      <protection/>
    </xf>
    <xf numFmtId="0" fontId="10" fillId="0" borderId="12" xfId="62" applyFont="1" applyBorder="1" applyAlignment="1">
      <alignment/>
      <protection/>
    </xf>
    <xf numFmtId="0" fontId="0" fillId="0" borderId="11" xfId="0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10" fillId="0" borderId="14" xfId="0" applyNumberFormat="1" applyFont="1" applyBorder="1" applyAlignment="1">
      <alignment/>
    </xf>
    <xf numFmtId="0" fontId="26" fillId="41" borderId="41" xfId="0" applyFont="1" applyFill="1" applyBorder="1" applyAlignment="1">
      <alignment horizontal="center"/>
    </xf>
    <xf numFmtId="10" fontId="0" fillId="0" borderId="18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24" xfId="0" applyNumberFormat="1" applyBorder="1" applyAlignment="1">
      <alignment/>
    </xf>
    <xf numFmtId="164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45" xfId="0" applyNumberFormat="1" applyBorder="1" applyAlignment="1">
      <alignment/>
    </xf>
    <xf numFmtId="164" fontId="10" fillId="0" borderId="46" xfId="0" applyNumberFormat="1" applyFont="1" applyBorder="1" applyAlignment="1">
      <alignment/>
    </xf>
    <xf numFmtId="1" fontId="10" fillId="0" borderId="47" xfId="0" applyNumberFormat="1" applyFont="1" applyBorder="1" applyAlignment="1">
      <alignment/>
    </xf>
    <xf numFmtId="0" fontId="10" fillId="0" borderId="48" xfId="0" applyFont="1" applyBorder="1" applyAlignment="1">
      <alignment/>
    </xf>
    <xf numFmtId="0" fontId="24" fillId="42" borderId="41" xfId="0" applyFont="1" applyFill="1" applyBorder="1" applyAlignment="1">
      <alignment horizontal="center"/>
    </xf>
    <xf numFmtId="0" fontId="24" fillId="42" borderId="26" xfId="0" applyFont="1" applyFill="1" applyBorder="1" applyAlignment="1">
      <alignment horizontal="center" vertical="center"/>
    </xf>
    <xf numFmtId="0" fontId="24" fillId="42" borderId="27" xfId="0" applyFont="1" applyFill="1" applyBorder="1" applyAlignment="1">
      <alignment horizontal="center" vertical="center"/>
    </xf>
    <xf numFmtId="0" fontId="24" fillId="42" borderId="39" xfId="0" applyFont="1" applyFill="1" applyBorder="1" applyAlignment="1">
      <alignment horizontal="center"/>
    </xf>
    <xf numFmtId="0" fontId="24" fillId="17" borderId="41" xfId="0" applyFont="1" applyFill="1" applyBorder="1" applyAlignment="1">
      <alignment horizontal="center"/>
    </xf>
    <xf numFmtId="0" fontId="24" fillId="17" borderId="26" xfId="0" applyFont="1" applyFill="1" applyBorder="1" applyAlignment="1">
      <alignment horizontal="center"/>
    </xf>
    <xf numFmtId="0" fontId="24" fillId="17" borderId="39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/>
    </xf>
    <xf numFmtId="0" fontId="24" fillId="17" borderId="25" xfId="0" applyFont="1" applyFill="1" applyBorder="1" applyAlignment="1">
      <alignment horizontal="center"/>
    </xf>
    <xf numFmtId="0" fontId="10" fillId="17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60" applyFont="1" applyBorder="1" applyAlignment="1">
      <alignment horizontal="right"/>
      <protection/>
    </xf>
    <xf numFmtId="164" fontId="0" fillId="0" borderId="0" xfId="0" applyNumberFormat="1" applyBorder="1" applyAlignment="1">
      <alignment horizontal="right"/>
    </xf>
    <xf numFmtId="0" fontId="10" fillId="0" borderId="0" xfId="58" applyFont="1" applyBorder="1" applyAlignment="1">
      <alignment horizontal="right"/>
      <protection/>
    </xf>
    <xf numFmtId="164" fontId="0" fillId="0" borderId="0" xfId="0" applyNumberForma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43" borderId="23" xfId="0" applyFont="1" applyFill="1" applyBorder="1" applyAlignment="1">
      <alignment horizontal="center" vertical="center"/>
    </xf>
    <xf numFmtId="0" fontId="26" fillId="43" borderId="1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26" fillId="43" borderId="34" xfId="0" applyFont="1" applyFill="1" applyBorder="1" applyAlignment="1">
      <alignment horizontal="center"/>
    </xf>
    <xf numFmtId="0" fontId="26" fillId="43" borderId="11" xfId="0" applyFont="1" applyFill="1" applyBorder="1" applyAlignment="1">
      <alignment horizontal="center"/>
    </xf>
    <xf numFmtId="0" fontId="0" fillId="0" borderId="25" xfId="0" applyFont="1" applyBorder="1" applyAlignment="1">
      <alignment horizontal="right"/>
    </xf>
    <xf numFmtId="164" fontId="0" fillId="0" borderId="26" xfId="0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26" fillId="43" borderId="22" xfId="0" applyFont="1" applyFill="1" applyBorder="1" applyAlignment="1">
      <alignment horizontal="center"/>
    </xf>
    <xf numFmtId="0" fontId="0" fillId="0" borderId="41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26" fillId="43" borderId="23" xfId="0" applyFont="1" applyFill="1" applyBorder="1" applyAlignment="1">
      <alignment horizontal="center" wrapText="1"/>
    </xf>
    <xf numFmtId="0" fontId="26" fillId="43" borderId="18" xfId="0" applyFont="1" applyFill="1" applyBorder="1" applyAlignment="1">
      <alignment horizontal="center" wrapText="1"/>
    </xf>
    <xf numFmtId="0" fontId="0" fillId="0" borderId="41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0" fontId="0" fillId="0" borderId="26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0" fontId="26" fillId="43" borderId="20" xfId="0" applyFont="1" applyFill="1" applyBorder="1" applyAlignment="1">
      <alignment horizontal="center"/>
    </xf>
    <xf numFmtId="0" fontId="0" fillId="38" borderId="41" xfId="0" applyFont="1" applyFill="1" applyBorder="1" applyAlignment="1">
      <alignment/>
    </xf>
    <xf numFmtId="10" fontId="0" fillId="38" borderId="26" xfId="0" applyNumberFormat="1" applyFont="1" applyFill="1" applyBorder="1" applyAlignment="1">
      <alignment/>
    </xf>
    <xf numFmtId="0" fontId="0" fillId="38" borderId="26" xfId="0" applyFont="1" applyFill="1" applyBorder="1" applyAlignment="1">
      <alignment/>
    </xf>
    <xf numFmtId="1" fontId="0" fillId="38" borderId="27" xfId="0" applyNumberFormat="1" applyFont="1" applyFill="1" applyBorder="1" applyAlignment="1">
      <alignment/>
    </xf>
    <xf numFmtId="10" fontId="0" fillId="38" borderId="27" xfId="0" applyNumberFormat="1" applyFont="1" applyFill="1" applyBorder="1" applyAlignment="1">
      <alignment/>
    </xf>
    <xf numFmtId="1" fontId="0" fillId="38" borderId="39" xfId="0" applyNumberFormat="1" applyFont="1" applyFill="1" applyBorder="1" applyAlignment="1">
      <alignment/>
    </xf>
    <xf numFmtId="0" fontId="26" fillId="43" borderId="11" xfId="0" applyFont="1" applyFill="1" applyBorder="1" applyAlignment="1">
      <alignment horizontal="center" wrapText="1"/>
    </xf>
    <xf numFmtId="0" fontId="0" fillId="38" borderId="26" xfId="0" applyFont="1" applyFill="1" applyBorder="1" applyAlignment="1">
      <alignment horizontal="right"/>
    </xf>
    <xf numFmtId="10" fontId="0" fillId="38" borderId="26" xfId="0" applyNumberFormat="1" applyFont="1" applyFill="1" applyBorder="1" applyAlignment="1">
      <alignment horizontal="right"/>
    </xf>
    <xf numFmtId="0" fontId="0" fillId="38" borderId="39" xfId="0" applyFont="1" applyFill="1" applyBorder="1" applyAlignment="1">
      <alignment horizontal="right"/>
    </xf>
    <xf numFmtId="10" fontId="0" fillId="0" borderId="26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0" fontId="9" fillId="36" borderId="11" xfId="62" applyFont="1" applyFill="1" applyBorder="1" applyAlignment="1">
      <alignment horizontal="center"/>
      <protection/>
    </xf>
    <xf numFmtId="164" fontId="0" fillId="0" borderId="11" xfId="62" applyNumberFormat="1" applyBorder="1" applyAlignment="1">
      <alignment horizontal="right"/>
      <protection/>
    </xf>
    <xf numFmtId="0" fontId="0" fillId="0" borderId="21" xfId="62" applyBorder="1" applyAlignment="1">
      <alignment horizontal="right"/>
      <protection/>
    </xf>
    <xf numFmtId="0" fontId="0" fillId="0" borderId="23" xfId="62" applyFont="1" applyBorder="1">
      <alignment/>
      <protection/>
    </xf>
    <xf numFmtId="0" fontId="0" fillId="0" borderId="49" xfId="62" applyBorder="1" applyAlignment="1">
      <alignment horizontal="right"/>
      <protection/>
    </xf>
    <xf numFmtId="164" fontId="0" fillId="0" borderId="18" xfId="62" applyNumberFormat="1" applyBorder="1" applyAlignment="1">
      <alignment horizontal="right"/>
      <protection/>
    </xf>
    <xf numFmtId="0" fontId="10" fillId="0" borderId="14" xfId="62" applyNumberFormat="1" applyFont="1" applyBorder="1" applyAlignment="1">
      <alignment horizontal="right"/>
      <protection/>
    </xf>
    <xf numFmtId="164" fontId="10" fillId="0" borderId="14" xfId="62" applyNumberFormat="1" applyFont="1" applyBorder="1" applyAlignment="1">
      <alignment horizontal="right"/>
      <protection/>
    </xf>
    <xf numFmtId="0" fontId="10" fillId="0" borderId="12" xfId="62" applyFont="1" applyBorder="1" applyAlignment="1">
      <alignment horizontal="right"/>
      <protection/>
    </xf>
    <xf numFmtId="164" fontId="28" fillId="0" borderId="0" xfId="0" applyNumberFormat="1" applyFont="1" applyFill="1" applyAlignment="1">
      <alignment/>
    </xf>
    <xf numFmtId="164" fontId="0" fillId="0" borderId="0" xfId="62" applyNumberFormat="1">
      <alignment/>
      <protection/>
    </xf>
    <xf numFmtId="164" fontId="0" fillId="0" borderId="0" xfId="58" applyNumberFormat="1">
      <alignment/>
      <protection/>
    </xf>
    <xf numFmtId="0" fontId="75" fillId="35" borderId="11" xfId="0" applyFont="1" applyFill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10" fillId="0" borderId="41" xfId="0" applyFont="1" applyBorder="1" applyAlignment="1">
      <alignment/>
    </xf>
    <xf numFmtId="0" fontId="10" fillId="0" borderId="26" xfId="0" applyFont="1" applyBorder="1" applyAlignment="1">
      <alignment horizontal="right"/>
    </xf>
    <xf numFmtId="164" fontId="10" fillId="0" borderId="26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32" xfId="0" applyFont="1" applyFill="1" applyBorder="1" applyAlignment="1">
      <alignment/>
    </xf>
    <xf numFmtId="164" fontId="0" fillId="0" borderId="32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164" fontId="10" fillId="0" borderId="26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49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10" fontId="10" fillId="0" borderId="14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0" fillId="0" borderId="32" xfId="0" applyNumberFormat="1" applyBorder="1" applyAlignment="1">
      <alignment/>
    </xf>
    <xf numFmtId="164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4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10" fillId="0" borderId="12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9" xfId="0" applyBorder="1" applyAlignment="1">
      <alignment/>
    </xf>
    <xf numFmtId="0" fontId="10" fillId="0" borderId="12" xfId="0" applyFont="1" applyBorder="1" applyAlignment="1">
      <alignment/>
    </xf>
    <xf numFmtId="0" fontId="24" fillId="40" borderId="41" xfId="0" applyFont="1" applyFill="1" applyBorder="1" applyAlignment="1">
      <alignment horizontal="center"/>
    </xf>
    <xf numFmtId="0" fontId="24" fillId="41" borderId="32" xfId="0" applyFont="1" applyFill="1" applyBorder="1" applyAlignment="1">
      <alignment horizontal="center" vertical="center" wrapText="1"/>
    </xf>
    <xf numFmtId="0" fontId="24" fillId="41" borderId="41" xfId="0" applyFont="1" applyFill="1" applyBorder="1" applyAlignment="1">
      <alignment horizontal="center"/>
    </xf>
    <xf numFmtId="0" fontId="24" fillId="41" borderId="26" xfId="0" applyFont="1" applyFill="1" applyBorder="1" applyAlignment="1">
      <alignment horizontal="center"/>
    </xf>
    <xf numFmtId="10" fontId="0" fillId="0" borderId="32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10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6" fillId="35" borderId="18" xfId="0" applyFont="1" applyFill="1" applyBorder="1" applyAlignment="1">
      <alignment horizontal="center"/>
    </xf>
    <xf numFmtId="0" fontId="25" fillId="0" borderId="28" xfId="0" applyFont="1" applyBorder="1" applyAlignment="1">
      <alignment vertical="center"/>
    </xf>
    <xf numFmtId="0" fontId="77" fillId="0" borderId="34" xfId="0" applyFont="1" applyBorder="1" applyAlignment="1">
      <alignment horizontal="right"/>
    </xf>
    <xf numFmtId="10" fontId="77" fillId="0" borderId="11" xfId="0" applyNumberFormat="1" applyFont="1" applyBorder="1" applyAlignment="1">
      <alignment horizontal="right" vertical="center"/>
    </xf>
    <xf numFmtId="0" fontId="77" fillId="0" borderId="11" xfId="0" applyFont="1" applyBorder="1" applyAlignment="1">
      <alignment horizontal="right"/>
    </xf>
    <xf numFmtId="0" fontId="77" fillId="0" borderId="28" xfId="0" applyFont="1" applyBorder="1" applyAlignment="1">
      <alignment horizontal="right"/>
    </xf>
    <xf numFmtId="0" fontId="77" fillId="0" borderId="28" xfId="0" applyFont="1" applyBorder="1" applyAlignment="1">
      <alignment vertical="center"/>
    </xf>
    <xf numFmtId="0" fontId="77" fillId="0" borderId="29" xfId="0" applyFont="1" applyBorder="1" applyAlignment="1">
      <alignment horizontal="right"/>
    </xf>
    <xf numFmtId="0" fontId="24" fillId="0" borderId="16" xfId="0" applyFont="1" applyBorder="1" applyAlignment="1">
      <alignment vertical="center"/>
    </xf>
    <xf numFmtId="0" fontId="24" fillId="0" borderId="48" xfId="0" applyFont="1" applyBorder="1" applyAlignment="1">
      <alignment horizontal="right"/>
    </xf>
    <xf numFmtId="10" fontId="24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/>
    </xf>
    <xf numFmtId="10" fontId="24" fillId="0" borderId="12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/>
    </xf>
    <xf numFmtId="10" fontId="77" fillId="0" borderId="33" xfId="0" applyNumberFormat="1" applyFont="1" applyBorder="1" applyAlignment="1">
      <alignment horizontal="right"/>
    </xf>
    <xf numFmtId="10" fontId="77" fillId="0" borderId="20" xfId="0" applyNumberFormat="1" applyFont="1" applyBorder="1" applyAlignment="1">
      <alignment horizontal="right"/>
    </xf>
    <xf numFmtId="0" fontId="24" fillId="0" borderId="14" xfId="0" applyFont="1" applyBorder="1" applyAlignment="1">
      <alignment/>
    </xf>
    <xf numFmtId="10" fontId="24" fillId="0" borderId="14" xfId="0" applyNumberFormat="1" applyFont="1" applyBorder="1" applyAlignment="1">
      <alignment/>
    </xf>
    <xf numFmtId="10" fontId="24" fillId="0" borderId="24" xfId="0" applyNumberFormat="1" applyFont="1" applyBorder="1" applyAlignment="1">
      <alignment/>
    </xf>
    <xf numFmtId="0" fontId="24" fillId="0" borderId="16" xfId="0" applyFont="1" applyBorder="1" applyAlignment="1">
      <alignment/>
    </xf>
    <xf numFmtId="10" fontId="77" fillId="0" borderId="11" xfId="0" applyNumberFormat="1" applyFont="1" applyBorder="1" applyAlignment="1">
      <alignment horizontal="right"/>
    </xf>
    <xf numFmtId="10" fontId="24" fillId="0" borderId="14" xfId="0" applyNumberFormat="1" applyFont="1" applyBorder="1" applyAlignment="1">
      <alignment horizontal="right"/>
    </xf>
    <xf numFmtId="10" fontId="24" fillId="0" borderId="24" xfId="0" applyNumberFormat="1" applyFont="1" applyBorder="1" applyAlignment="1">
      <alignment horizontal="right"/>
    </xf>
    <xf numFmtId="0" fontId="24" fillId="40" borderId="39" xfId="0" applyFont="1" applyFill="1" applyBorder="1" applyAlignment="1">
      <alignment horizontal="center"/>
    </xf>
    <xf numFmtId="0" fontId="77" fillId="0" borderId="28" xfId="0" applyNumberFormat="1" applyFont="1" applyBorder="1" applyAlignment="1">
      <alignment/>
    </xf>
    <xf numFmtId="0" fontId="77" fillId="0" borderId="18" xfId="0" applyFont="1" applyBorder="1" applyAlignment="1">
      <alignment horizontal="right"/>
    </xf>
    <xf numFmtId="10" fontId="77" fillId="0" borderId="18" xfId="0" applyNumberFormat="1" applyFont="1" applyBorder="1" applyAlignment="1">
      <alignment horizontal="right"/>
    </xf>
    <xf numFmtId="10" fontId="77" fillId="0" borderId="38" xfId="0" applyNumberFormat="1" applyFont="1" applyBorder="1" applyAlignment="1">
      <alignment horizontal="right"/>
    </xf>
    <xf numFmtId="0" fontId="77" fillId="0" borderId="29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right"/>
    </xf>
    <xf numFmtId="164" fontId="77" fillId="0" borderId="11" xfId="0" applyNumberFormat="1" applyFont="1" applyBorder="1" applyAlignment="1">
      <alignment horizontal="right"/>
    </xf>
    <xf numFmtId="0" fontId="77" fillId="0" borderId="11" xfId="0" applyNumberFormat="1" applyFont="1" applyBorder="1" applyAlignment="1">
      <alignment horizontal="right"/>
    </xf>
    <xf numFmtId="1" fontId="77" fillId="0" borderId="11" xfId="0" applyNumberFormat="1" applyFont="1" applyBorder="1" applyAlignment="1">
      <alignment horizontal="right"/>
    </xf>
    <xf numFmtId="164" fontId="77" fillId="0" borderId="20" xfId="0" applyNumberFormat="1" applyFont="1" applyBorder="1" applyAlignment="1">
      <alignment horizontal="right"/>
    </xf>
    <xf numFmtId="1" fontId="77" fillId="0" borderId="28" xfId="0" applyNumberFormat="1" applyFont="1" applyBorder="1" applyAlignment="1">
      <alignment/>
    </xf>
    <xf numFmtId="0" fontId="77" fillId="0" borderId="28" xfId="0" applyFont="1" applyBorder="1" applyAlignment="1">
      <alignment/>
    </xf>
    <xf numFmtId="0" fontId="77" fillId="0" borderId="51" xfId="0" applyFont="1" applyBorder="1" applyAlignment="1">
      <alignment horizontal="right"/>
    </xf>
    <xf numFmtId="164" fontId="77" fillId="0" borderId="18" xfId="0" applyNumberFormat="1" applyFont="1" applyBorder="1" applyAlignment="1">
      <alignment horizontal="right"/>
    </xf>
    <xf numFmtId="0" fontId="77" fillId="0" borderId="18" xfId="0" applyNumberFormat="1" applyFont="1" applyBorder="1" applyAlignment="1">
      <alignment horizontal="right"/>
    </xf>
    <xf numFmtId="1" fontId="77" fillId="0" borderId="18" xfId="0" applyNumberFormat="1" applyFont="1" applyBorder="1" applyAlignment="1">
      <alignment horizontal="right"/>
    </xf>
    <xf numFmtId="164" fontId="77" fillId="0" borderId="38" xfId="0" applyNumberFormat="1" applyFont="1" applyBorder="1" applyAlignment="1">
      <alignment horizontal="right"/>
    </xf>
    <xf numFmtId="0" fontId="77" fillId="0" borderId="29" xfId="0" applyFont="1" applyBorder="1" applyAlignment="1">
      <alignment/>
    </xf>
    <xf numFmtId="0" fontId="24" fillId="0" borderId="10" xfId="0" applyFont="1" applyBorder="1" applyAlignment="1">
      <alignment/>
    </xf>
    <xf numFmtId="164" fontId="24" fillId="0" borderId="14" xfId="0" applyNumberFormat="1" applyFont="1" applyBorder="1" applyAlignment="1">
      <alignment/>
    </xf>
    <xf numFmtId="0" fontId="24" fillId="0" borderId="14" xfId="0" applyNumberFormat="1" applyFont="1" applyBorder="1" applyAlignment="1">
      <alignment/>
    </xf>
    <xf numFmtId="1" fontId="24" fillId="0" borderId="14" xfId="0" applyNumberFormat="1" applyFont="1" applyBorder="1" applyAlignment="1">
      <alignment/>
    </xf>
    <xf numFmtId="164" fontId="24" fillId="0" borderId="24" xfId="0" applyNumberFormat="1" applyFont="1" applyBorder="1" applyAlignment="1">
      <alignment/>
    </xf>
    <xf numFmtId="0" fontId="77" fillId="0" borderId="34" xfId="0" applyFont="1" applyBorder="1" applyAlignment="1">
      <alignment/>
    </xf>
    <xf numFmtId="10" fontId="77" fillId="0" borderId="11" xfId="0" applyNumberFormat="1" applyFont="1" applyBorder="1" applyAlignment="1">
      <alignment/>
    </xf>
    <xf numFmtId="0" fontId="77" fillId="0" borderId="11" xfId="0" applyFont="1" applyBorder="1" applyAlignment="1">
      <alignment/>
    </xf>
    <xf numFmtId="10" fontId="77" fillId="0" borderId="52" xfId="0" applyNumberFormat="1" applyFont="1" applyBorder="1" applyAlignment="1">
      <alignment/>
    </xf>
    <xf numFmtId="10" fontId="77" fillId="0" borderId="20" xfId="0" applyNumberFormat="1" applyFont="1" applyBorder="1" applyAlignment="1">
      <alignment/>
    </xf>
    <xf numFmtId="0" fontId="77" fillId="0" borderId="51" xfId="0" applyFont="1" applyBorder="1" applyAlignment="1">
      <alignment/>
    </xf>
    <xf numFmtId="10" fontId="77" fillId="0" borderId="18" xfId="0" applyNumberFormat="1" applyFont="1" applyBorder="1" applyAlignment="1">
      <alignment/>
    </xf>
    <xf numFmtId="0" fontId="77" fillId="0" borderId="18" xfId="0" applyFont="1" applyBorder="1" applyAlignment="1">
      <alignment/>
    </xf>
    <xf numFmtId="10" fontId="77" fillId="0" borderId="38" xfId="0" applyNumberFormat="1" applyFont="1" applyBorder="1" applyAlignment="1">
      <alignment/>
    </xf>
    <xf numFmtId="0" fontId="24" fillId="0" borderId="48" xfId="0" applyFont="1" applyBorder="1" applyAlignment="1">
      <alignment/>
    </xf>
    <xf numFmtId="0" fontId="24" fillId="41" borderId="39" xfId="0" applyFont="1" applyFill="1" applyBorder="1" applyAlignment="1">
      <alignment horizontal="center"/>
    </xf>
    <xf numFmtId="0" fontId="24" fillId="41" borderId="53" xfId="0" applyFont="1" applyFill="1" applyBorder="1" applyAlignment="1">
      <alignment horizontal="center"/>
    </xf>
    <xf numFmtId="0" fontId="77" fillId="0" borderId="36" xfId="0" applyFont="1" applyBorder="1" applyAlignment="1">
      <alignment vertical="center"/>
    </xf>
    <xf numFmtId="0" fontId="77" fillId="0" borderId="35" xfId="0" applyFont="1" applyBorder="1" applyAlignment="1">
      <alignment horizontal="right"/>
    </xf>
    <xf numFmtId="10" fontId="77" fillId="0" borderId="33" xfId="0" applyNumberFormat="1" applyFont="1" applyBorder="1" applyAlignment="1">
      <alignment horizontal="right" vertical="center"/>
    </xf>
    <xf numFmtId="0" fontId="77" fillId="0" borderId="33" xfId="0" applyFont="1" applyBorder="1" applyAlignment="1">
      <alignment horizontal="right"/>
    </xf>
    <xf numFmtId="10" fontId="77" fillId="0" borderId="37" xfId="0" applyNumberFormat="1" applyFont="1" applyBorder="1" applyAlignment="1">
      <alignment horizontal="right" vertical="center"/>
    </xf>
    <xf numFmtId="0" fontId="77" fillId="0" borderId="33" xfId="0" applyNumberFormat="1" applyFont="1" applyBorder="1" applyAlignment="1">
      <alignment horizontal="right" vertical="center"/>
    </xf>
    <xf numFmtId="10" fontId="77" fillId="0" borderId="54" xfId="0" applyNumberFormat="1" applyFont="1" applyBorder="1" applyAlignment="1">
      <alignment horizontal="right" vertical="center"/>
    </xf>
    <xf numFmtId="0" fontId="77" fillId="0" borderId="36" xfId="0" applyNumberFormat="1" applyFont="1" applyBorder="1" applyAlignment="1">
      <alignment horizontal="right"/>
    </xf>
    <xf numFmtId="10" fontId="77" fillId="0" borderId="20" xfId="0" applyNumberFormat="1" applyFont="1" applyBorder="1" applyAlignment="1">
      <alignment horizontal="right" vertical="center"/>
    </xf>
    <xf numFmtId="0" fontId="77" fillId="0" borderId="11" xfId="0" applyNumberFormat="1" applyFont="1" applyBorder="1" applyAlignment="1">
      <alignment horizontal="right" vertical="center"/>
    </xf>
    <xf numFmtId="10" fontId="77" fillId="0" borderId="21" xfId="0" applyNumberFormat="1" applyFont="1" applyBorder="1" applyAlignment="1">
      <alignment horizontal="right" vertical="center"/>
    </xf>
    <xf numFmtId="0" fontId="77" fillId="0" borderId="29" xfId="0" applyFont="1" applyBorder="1" applyAlignment="1">
      <alignment vertical="center"/>
    </xf>
    <xf numFmtId="10" fontId="77" fillId="0" borderId="18" xfId="0" applyNumberFormat="1" applyFont="1" applyBorder="1" applyAlignment="1">
      <alignment horizontal="right" vertical="center"/>
    </xf>
    <xf numFmtId="10" fontId="77" fillId="0" borderId="38" xfId="0" applyNumberFormat="1" applyFont="1" applyBorder="1" applyAlignment="1">
      <alignment horizontal="right" vertical="center"/>
    </xf>
    <xf numFmtId="0" fontId="77" fillId="0" borderId="18" xfId="0" applyNumberFormat="1" applyFont="1" applyBorder="1" applyAlignment="1">
      <alignment horizontal="right" vertical="center"/>
    </xf>
    <xf numFmtId="10" fontId="77" fillId="0" borderId="49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4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10" fontId="24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vertical="center"/>
    </xf>
    <xf numFmtId="0" fontId="77" fillId="0" borderId="33" xfId="0" applyFont="1" applyBorder="1" applyAlignment="1">
      <alignment/>
    </xf>
    <xf numFmtId="10" fontId="77" fillId="0" borderId="33" xfId="0" applyNumberFormat="1" applyFont="1" applyBorder="1" applyAlignment="1">
      <alignment/>
    </xf>
    <xf numFmtId="10" fontId="77" fillId="0" borderId="37" xfId="0" applyNumberFormat="1" applyFont="1" applyBorder="1" applyAlignment="1">
      <alignment/>
    </xf>
    <xf numFmtId="0" fontId="77" fillId="0" borderId="36" xfId="0" applyNumberFormat="1" applyFont="1" applyBorder="1" applyAlignment="1">
      <alignment/>
    </xf>
    <xf numFmtId="0" fontId="25" fillId="0" borderId="29" xfId="0" applyFont="1" applyBorder="1" applyAlignment="1">
      <alignment vertical="center"/>
    </xf>
    <xf numFmtId="10" fontId="77" fillId="0" borderId="40" xfId="0" applyNumberFormat="1" applyFont="1" applyBorder="1" applyAlignment="1">
      <alignment/>
    </xf>
    <xf numFmtId="0" fontId="25" fillId="0" borderId="16" xfId="58" applyFont="1" applyBorder="1">
      <alignment/>
      <protection/>
    </xf>
    <xf numFmtId="10" fontId="77" fillId="0" borderId="37" xfId="0" applyNumberFormat="1" applyFont="1" applyBorder="1" applyAlignment="1">
      <alignment horizontal="right"/>
    </xf>
    <xf numFmtId="0" fontId="77" fillId="0" borderId="36" xfId="0" applyFont="1" applyBorder="1" applyAlignment="1">
      <alignment horizontal="right"/>
    </xf>
    <xf numFmtId="0" fontId="24" fillId="44" borderId="27" xfId="0" applyFont="1" applyFill="1" applyBorder="1" applyAlignment="1">
      <alignment horizontal="center"/>
    </xf>
    <xf numFmtId="0" fontId="77" fillId="0" borderId="35" xfId="0" applyFont="1" applyBorder="1" applyAlignment="1">
      <alignment/>
    </xf>
    <xf numFmtId="10" fontId="77" fillId="0" borderId="54" xfId="0" applyNumberFormat="1" applyFont="1" applyBorder="1" applyAlignment="1">
      <alignment/>
    </xf>
    <xf numFmtId="0" fontId="77" fillId="0" borderId="43" xfId="0" applyFont="1" applyBorder="1" applyAlignment="1">
      <alignment/>
    </xf>
    <xf numFmtId="10" fontId="77" fillId="0" borderId="21" xfId="0" applyNumberFormat="1" applyFont="1" applyBorder="1" applyAlignment="1">
      <alignment/>
    </xf>
    <xf numFmtId="0" fontId="77" fillId="0" borderId="44" xfId="0" applyFont="1" applyBorder="1" applyAlignment="1">
      <alignment/>
    </xf>
    <xf numFmtId="10" fontId="77" fillId="0" borderId="49" xfId="0" applyNumberFormat="1" applyFont="1" applyBorder="1" applyAlignment="1">
      <alignment/>
    </xf>
    <xf numFmtId="0" fontId="77" fillId="0" borderId="55" xfId="0" applyFont="1" applyBorder="1" applyAlignment="1">
      <alignment/>
    </xf>
    <xf numFmtId="10" fontId="24" fillId="0" borderId="12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10" fontId="24" fillId="0" borderId="0" xfId="0" applyNumberFormat="1" applyFont="1" applyBorder="1" applyAlignment="1">
      <alignment/>
    </xf>
    <xf numFmtId="0" fontId="25" fillId="0" borderId="34" xfId="58" applyFont="1" applyBorder="1" applyAlignment="1">
      <alignment horizontal="right" vertical="center"/>
      <protection/>
    </xf>
    <xf numFmtId="164" fontId="77" fillId="0" borderId="33" xfId="0" applyNumberFormat="1" applyFont="1" applyBorder="1" applyAlignment="1">
      <alignment horizontal="right" vertical="center"/>
    </xf>
    <xf numFmtId="0" fontId="25" fillId="0" borderId="11" xfId="58" applyFont="1" applyBorder="1" applyAlignment="1">
      <alignment horizontal="right" vertical="center"/>
      <protection/>
    </xf>
    <xf numFmtId="164" fontId="77" fillId="0" borderId="37" xfId="0" applyNumberFormat="1" applyFont="1" applyBorder="1" applyAlignment="1">
      <alignment horizontal="right" vertical="center"/>
    </xf>
    <xf numFmtId="0" fontId="25" fillId="0" borderId="28" xfId="58" applyFont="1" applyBorder="1" applyAlignment="1">
      <alignment horizontal="right" vertical="center"/>
      <protection/>
    </xf>
    <xf numFmtId="0" fontId="25" fillId="0" borderId="35" xfId="58" applyFont="1" applyBorder="1" applyAlignment="1">
      <alignment horizontal="right" vertical="center"/>
      <protection/>
    </xf>
    <xf numFmtId="0" fontId="25" fillId="0" borderId="33" xfId="58" applyFont="1" applyBorder="1" applyAlignment="1">
      <alignment horizontal="right" vertical="center"/>
      <protection/>
    </xf>
    <xf numFmtId="0" fontId="25" fillId="0" borderId="36" xfId="58" applyFont="1" applyBorder="1" applyAlignment="1">
      <alignment horizontal="right" vertical="center"/>
      <protection/>
    </xf>
    <xf numFmtId="0" fontId="25" fillId="0" borderId="51" xfId="58" applyFont="1" applyBorder="1" applyAlignment="1">
      <alignment horizontal="right" vertical="center"/>
      <protection/>
    </xf>
    <xf numFmtId="164" fontId="77" fillId="0" borderId="40" xfId="0" applyNumberFormat="1" applyFont="1" applyBorder="1" applyAlignment="1">
      <alignment horizontal="right" vertical="center"/>
    </xf>
    <xf numFmtId="0" fontId="25" fillId="0" borderId="18" xfId="58" applyFont="1" applyBorder="1" applyAlignment="1">
      <alignment horizontal="right"/>
      <protection/>
    </xf>
    <xf numFmtId="0" fontId="25" fillId="0" borderId="29" xfId="58" applyFont="1" applyBorder="1" applyAlignment="1">
      <alignment horizontal="right" vertical="center"/>
      <protection/>
    </xf>
    <xf numFmtId="0" fontId="24" fillId="0" borderId="16" xfId="0" applyFont="1" applyFill="1" applyBorder="1" applyAlignment="1">
      <alignment vertical="center"/>
    </xf>
    <xf numFmtId="10" fontId="24" fillId="0" borderId="24" xfId="0" applyNumberFormat="1" applyFont="1" applyBorder="1" applyAlignment="1">
      <alignment horizontal="right" vertical="center"/>
    </xf>
    <xf numFmtId="0" fontId="25" fillId="0" borderId="34" xfId="58" applyFont="1" applyBorder="1">
      <alignment/>
      <protection/>
    </xf>
    <xf numFmtId="164" fontId="77" fillId="0" borderId="33" xfId="0" applyNumberFormat="1" applyFont="1" applyBorder="1" applyAlignment="1">
      <alignment/>
    </xf>
    <xf numFmtId="0" fontId="25" fillId="0" borderId="11" xfId="58" applyFont="1" applyBorder="1">
      <alignment/>
      <protection/>
    </xf>
    <xf numFmtId="0" fontId="25" fillId="0" borderId="33" xfId="58" applyNumberFormat="1" applyFont="1" applyBorder="1">
      <alignment/>
      <protection/>
    </xf>
    <xf numFmtId="164" fontId="77" fillId="0" borderId="54" xfId="0" applyNumberFormat="1" applyFont="1" applyBorder="1" applyAlignment="1">
      <alignment/>
    </xf>
    <xf numFmtId="0" fontId="25" fillId="0" borderId="44" xfId="58" applyFont="1" applyBorder="1">
      <alignment/>
      <protection/>
    </xf>
    <xf numFmtId="0" fontId="25" fillId="0" borderId="35" xfId="58" applyFont="1" applyBorder="1">
      <alignment/>
      <protection/>
    </xf>
    <xf numFmtId="0" fontId="25" fillId="0" borderId="33" xfId="58" applyFont="1" applyBorder="1">
      <alignment/>
      <protection/>
    </xf>
    <xf numFmtId="0" fontId="25" fillId="0" borderId="43" xfId="58" applyFont="1" applyBorder="1">
      <alignment/>
      <protection/>
    </xf>
    <xf numFmtId="0" fontId="25" fillId="0" borderId="29" xfId="0" applyFont="1" applyFill="1" applyBorder="1" applyAlignment="1">
      <alignment vertical="center"/>
    </xf>
    <xf numFmtId="0" fontId="25" fillId="0" borderId="51" xfId="58" applyFont="1" applyBorder="1">
      <alignment/>
      <protection/>
    </xf>
    <xf numFmtId="164" fontId="77" fillId="0" borderId="40" xfId="0" applyNumberFormat="1" applyFont="1" applyBorder="1" applyAlignment="1">
      <alignment/>
    </xf>
    <xf numFmtId="0" fontId="25" fillId="0" borderId="18" xfId="58" applyFont="1" applyBorder="1">
      <alignment/>
      <protection/>
    </xf>
    <xf numFmtId="0" fontId="25" fillId="0" borderId="40" xfId="58" applyNumberFormat="1" applyFont="1" applyBorder="1">
      <alignment/>
      <protection/>
    </xf>
    <xf numFmtId="164" fontId="77" fillId="0" borderId="56" xfId="0" applyNumberFormat="1" applyFont="1" applyBorder="1" applyAlignment="1">
      <alignment/>
    </xf>
    <xf numFmtId="0" fontId="25" fillId="0" borderId="55" xfId="58" applyFont="1" applyFill="1" applyBorder="1">
      <alignment/>
      <protection/>
    </xf>
    <xf numFmtId="0" fontId="24" fillId="0" borderId="48" xfId="58" applyFont="1" applyBorder="1">
      <alignment/>
      <protection/>
    </xf>
    <xf numFmtId="0" fontId="24" fillId="0" borderId="14" xfId="58" applyFont="1" applyBorder="1">
      <alignment/>
      <protection/>
    </xf>
    <xf numFmtId="0" fontId="25" fillId="0" borderId="14" xfId="58" applyNumberFormat="1" applyFont="1" applyBorder="1">
      <alignment/>
      <protection/>
    </xf>
    <xf numFmtId="164" fontId="24" fillId="0" borderId="12" xfId="0" applyNumberFormat="1" applyFont="1" applyBorder="1" applyAlignment="1">
      <alignment/>
    </xf>
    <xf numFmtId="0" fontId="24" fillId="0" borderId="13" xfId="58" applyFont="1" applyBorder="1">
      <alignment/>
      <protection/>
    </xf>
    <xf numFmtId="0" fontId="25" fillId="0" borderId="57" xfId="0" applyFont="1" applyBorder="1" applyAlignment="1">
      <alignment vertical="center"/>
    </xf>
    <xf numFmtId="0" fontId="25" fillId="0" borderId="58" xfId="58" applyFont="1" applyBorder="1" applyAlignment="1">
      <alignment horizontal="right"/>
      <protection/>
    </xf>
    <xf numFmtId="164" fontId="77" fillId="0" borderId="33" xfId="0" applyNumberFormat="1" applyFont="1" applyBorder="1" applyAlignment="1">
      <alignment horizontal="right"/>
    </xf>
    <xf numFmtId="0" fontId="25" fillId="0" borderId="33" xfId="58" applyFont="1" applyBorder="1" applyAlignment="1">
      <alignment horizontal="right"/>
      <protection/>
    </xf>
    <xf numFmtId="164" fontId="77" fillId="0" borderId="54" xfId="0" applyNumberFormat="1" applyFont="1" applyBorder="1" applyAlignment="1">
      <alignment horizontal="right"/>
    </xf>
    <xf numFmtId="0" fontId="77" fillId="0" borderId="43" xfId="0" applyFont="1" applyBorder="1" applyAlignment="1">
      <alignment horizontal="right"/>
    </xf>
    <xf numFmtId="0" fontId="77" fillId="0" borderId="59" xfId="0" applyFont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25" fillId="0" borderId="41" xfId="60" applyFont="1" applyFill="1" applyBorder="1" applyAlignment="1">
      <alignment horizontal="right"/>
      <protection/>
    </xf>
    <xf numFmtId="164" fontId="77" fillId="0" borderId="26" xfId="0" applyNumberFormat="1" applyFont="1" applyBorder="1" applyAlignment="1">
      <alignment horizontal="right"/>
    </xf>
    <xf numFmtId="0" fontId="25" fillId="0" borderId="26" xfId="58" applyFont="1" applyFill="1" applyBorder="1" applyAlignment="1">
      <alignment horizontal="right"/>
      <protection/>
    </xf>
    <xf numFmtId="164" fontId="77" fillId="0" borderId="39" xfId="0" applyNumberFormat="1" applyFont="1" applyFill="1" applyBorder="1" applyAlignment="1">
      <alignment horizontal="right"/>
    </xf>
    <xf numFmtId="0" fontId="77" fillId="0" borderId="45" xfId="0" applyFont="1" applyFill="1" applyBorder="1" applyAlignment="1">
      <alignment horizontal="right"/>
    </xf>
    <xf numFmtId="0" fontId="24" fillId="0" borderId="15" xfId="0" applyFont="1" applyFill="1" applyBorder="1" applyAlignment="1">
      <alignment vertical="center"/>
    </xf>
    <xf numFmtId="0" fontId="24" fillId="0" borderId="61" xfId="60" applyFont="1" applyBorder="1" applyAlignment="1">
      <alignment horizontal="right"/>
      <protection/>
    </xf>
    <xf numFmtId="0" fontId="24" fillId="0" borderId="31" xfId="58" applyFont="1" applyBorder="1" applyAlignment="1">
      <alignment horizontal="right"/>
      <protection/>
    </xf>
    <xf numFmtId="0" fontId="24" fillId="0" borderId="47" xfId="0" applyFont="1" applyFill="1" applyBorder="1" applyAlignment="1">
      <alignment horizontal="right"/>
    </xf>
    <xf numFmtId="0" fontId="77" fillId="0" borderId="36" xfId="0" applyFont="1" applyBorder="1" applyAlignment="1">
      <alignment/>
    </xf>
    <xf numFmtId="0" fontId="77" fillId="0" borderId="43" xfId="0" applyNumberFormat="1" applyFont="1" applyBorder="1" applyAlignment="1">
      <alignment/>
    </xf>
    <xf numFmtId="0" fontId="77" fillId="0" borderId="62" xfId="0" applyFont="1" applyFill="1" applyBorder="1" applyAlignment="1">
      <alignment vertical="center"/>
    </xf>
    <xf numFmtId="0" fontId="77" fillId="0" borderId="26" xfId="0" applyFont="1" applyBorder="1" applyAlignment="1">
      <alignment/>
    </xf>
    <xf numFmtId="10" fontId="77" fillId="0" borderId="26" xfId="0" applyNumberFormat="1" applyFont="1" applyBorder="1" applyAlignment="1">
      <alignment/>
    </xf>
    <xf numFmtId="10" fontId="77" fillId="0" borderId="39" xfId="0" applyNumberFormat="1" applyFont="1" applyBorder="1" applyAlignment="1">
      <alignment/>
    </xf>
    <xf numFmtId="0" fontId="77" fillId="0" borderId="45" xfId="0" applyFont="1" applyBorder="1" applyAlignment="1">
      <alignment/>
    </xf>
    <xf numFmtId="0" fontId="24" fillId="0" borderId="63" xfId="0" applyFont="1" applyFill="1" applyBorder="1" applyAlignment="1">
      <alignment vertical="center"/>
    </xf>
    <xf numFmtId="1" fontId="24" fillId="0" borderId="31" xfId="0" applyNumberFormat="1" applyFont="1" applyBorder="1" applyAlignment="1">
      <alignment/>
    </xf>
    <xf numFmtId="0" fontId="24" fillId="0" borderId="31" xfId="58" applyFont="1" applyBorder="1">
      <alignment/>
      <protection/>
    </xf>
    <xf numFmtId="0" fontId="24" fillId="0" borderId="47" xfId="58" applyFont="1" applyFill="1" applyBorder="1">
      <alignment/>
      <protection/>
    </xf>
    <xf numFmtId="0" fontId="77" fillId="0" borderId="64" xfId="0" applyFont="1" applyBorder="1" applyAlignment="1">
      <alignment/>
    </xf>
    <xf numFmtId="0" fontId="25" fillId="0" borderId="33" xfId="60" applyFont="1" applyBorder="1">
      <alignment/>
      <protection/>
    </xf>
    <xf numFmtId="0" fontId="25" fillId="0" borderId="36" xfId="58" applyFont="1" applyBorder="1">
      <alignment/>
      <protection/>
    </xf>
    <xf numFmtId="164" fontId="77" fillId="0" borderId="11" xfId="0" applyNumberFormat="1" applyFont="1" applyBorder="1" applyAlignment="1">
      <alignment/>
    </xf>
    <xf numFmtId="0" fontId="25" fillId="0" borderId="11" xfId="60" applyFont="1" applyBorder="1">
      <alignment/>
      <protection/>
    </xf>
    <xf numFmtId="0" fontId="25" fillId="0" borderId="28" xfId="58" applyFont="1" applyBorder="1">
      <alignment/>
      <protection/>
    </xf>
    <xf numFmtId="0" fontId="77" fillId="0" borderId="25" xfId="0" applyFont="1" applyBorder="1" applyAlignment="1">
      <alignment/>
    </xf>
    <xf numFmtId="164" fontId="77" fillId="0" borderId="26" xfId="0" applyNumberFormat="1" applyFont="1" applyBorder="1" applyAlignment="1">
      <alignment/>
    </xf>
    <xf numFmtId="0" fontId="25" fillId="0" borderId="26" xfId="58" applyFont="1" applyBorder="1">
      <alignment/>
      <protection/>
    </xf>
    <xf numFmtId="0" fontId="25" fillId="0" borderId="26" xfId="60" applyFont="1" applyBorder="1">
      <alignment/>
      <protection/>
    </xf>
    <xf numFmtId="0" fontId="25" fillId="0" borderId="62" xfId="58" applyFont="1" applyFill="1" applyBorder="1">
      <alignment/>
      <protection/>
    </xf>
    <xf numFmtId="0" fontId="24" fillId="0" borderId="30" xfId="0" applyFont="1" applyBorder="1" applyAlignment="1">
      <alignment/>
    </xf>
    <xf numFmtId="164" fontId="24" fillId="0" borderId="31" xfId="0" applyNumberFormat="1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31" xfId="60" applyFont="1" applyBorder="1">
      <alignment/>
      <protection/>
    </xf>
    <xf numFmtId="0" fontId="24" fillId="0" borderId="63" xfId="58" applyFont="1" applyFill="1" applyBorder="1">
      <alignment/>
      <protection/>
    </xf>
    <xf numFmtId="171" fontId="25" fillId="0" borderId="43" xfId="58" applyNumberFormat="1" applyFont="1" applyBorder="1">
      <alignment/>
      <protection/>
    </xf>
    <xf numFmtId="0" fontId="25" fillId="0" borderId="11" xfId="58" applyNumberFormat="1" applyFont="1" applyBorder="1">
      <alignment/>
      <protection/>
    </xf>
    <xf numFmtId="164" fontId="77" fillId="0" borderId="21" xfId="0" applyNumberFormat="1" applyFont="1" applyBorder="1" applyAlignment="1">
      <alignment/>
    </xf>
    <xf numFmtId="171" fontId="25" fillId="0" borderId="44" xfId="58" applyNumberFormat="1" applyFont="1" applyBorder="1">
      <alignment/>
      <protection/>
    </xf>
    <xf numFmtId="0" fontId="25" fillId="0" borderId="26" xfId="58" applyNumberFormat="1" applyFont="1" applyBorder="1">
      <alignment/>
      <protection/>
    </xf>
    <xf numFmtId="164" fontId="77" fillId="0" borderId="39" xfId="0" applyNumberFormat="1" applyFont="1" applyBorder="1" applyAlignment="1">
      <alignment/>
    </xf>
    <xf numFmtId="0" fontId="25" fillId="0" borderId="45" xfId="58" applyFont="1" applyBorder="1">
      <alignment/>
      <protection/>
    </xf>
    <xf numFmtId="164" fontId="24" fillId="0" borderId="31" xfId="0" applyNumberFormat="1" applyFont="1" applyBorder="1" applyAlignment="1">
      <alignment horizontal="right"/>
    </xf>
    <xf numFmtId="164" fontId="24" fillId="0" borderId="46" xfId="0" applyNumberFormat="1" applyFont="1" applyBorder="1" applyAlignment="1">
      <alignment horizontal="right"/>
    </xf>
    <xf numFmtId="171" fontId="24" fillId="0" borderId="47" xfId="58" applyNumberFormat="1" applyFont="1" applyBorder="1">
      <alignment/>
      <protection/>
    </xf>
    <xf numFmtId="0" fontId="25" fillId="0" borderId="58" xfId="58" applyFont="1" applyBorder="1" applyAlignment="1">
      <alignment horizontal="right" vertical="center"/>
      <protection/>
    </xf>
    <xf numFmtId="164" fontId="77" fillId="0" borderId="54" xfId="0" applyNumberFormat="1" applyFont="1" applyBorder="1" applyAlignment="1">
      <alignment horizontal="right" vertical="center"/>
    </xf>
    <xf numFmtId="0" fontId="25" fillId="0" borderId="44" xfId="58" applyFont="1" applyBorder="1" applyAlignment="1">
      <alignment horizontal="right" vertical="center"/>
      <protection/>
    </xf>
    <xf numFmtId="0" fontId="25" fillId="0" borderId="22" xfId="58" applyFont="1" applyBorder="1" applyAlignment="1">
      <alignment horizontal="right" vertical="center"/>
      <protection/>
    </xf>
    <xf numFmtId="164" fontId="77" fillId="0" borderId="11" xfId="0" applyNumberFormat="1" applyFont="1" applyBorder="1" applyAlignment="1">
      <alignment horizontal="right" vertical="center"/>
    </xf>
    <xf numFmtId="164" fontId="77" fillId="0" borderId="21" xfId="0" applyNumberFormat="1" applyFont="1" applyBorder="1" applyAlignment="1">
      <alignment horizontal="right" vertical="center"/>
    </xf>
    <xf numFmtId="0" fontId="25" fillId="0" borderId="43" xfId="58" applyFont="1" applyBorder="1" applyAlignment="1">
      <alignment horizontal="right" vertical="center"/>
      <protection/>
    </xf>
    <xf numFmtId="0" fontId="25" fillId="0" borderId="41" xfId="58" applyFont="1" applyBorder="1" applyAlignment="1">
      <alignment horizontal="right" vertical="center"/>
      <protection/>
    </xf>
    <xf numFmtId="164" fontId="77" fillId="0" borderId="26" xfId="0" applyNumberFormat="1" applyFont="1" applyBorder="1" applyAlignment="1">
      <alignment horizontal="right" vertical="center"/>
    </xf>
    <xf numFmtId="0" fontId="25" fillId="0" borderId="26" xfId="58" applyFont="1" applyBorder="1" applyAlignment="1">
      <alignment horizontal="right"/>
      <protection/>
    </xf>
    <xf numFmtId="164" fontId="77" fillId="0" borderId="39" xfId="0" applyNumberFormat="1" applyFont="1" applyBorder="1" applyAlignment="1">
      <alignment horizontal="right" vertical="center"/>
    </xf>
    <xf numFmtId="0" fontId="25" fillId="0" borderId="55" xfId="58" applyFont="1" applyBorder="1" applyAlignment="1">
      <alignment horizontal="right" vertical="center"/>
      <protection/>
    </xf>
    <xf numFmtId="0" fontId="24" fillId="0" borderId="61" xfId="58" applyFont="1" applyBorder="1" applyAlignment="1">
      <alignment horizontal="right"/>
      <protection/>
    </xf>
    <xf numFmtId="164" fontId="24" fillId="0" borderId="31" xfId="0" applyNumberFormat="1" applyFont="1" applyBorder="1" applyAlignment="1">
      <alignment horizontal="right" vertical="center"/>
    </xf>
    <xf numFmtId="0" fontId="24" fillId="0" borderId="31" xfId="58" applyFont="1" applyFill="1" applyBorder="1" applyAlignment="1">
      <alignment horizontal="right"/>
      <protection/>
    </xf>
    <xf numFmtId="164" fontId="24" fillId="0" borderId="46" xfId="0" applyNumberFormat="1" applyFont="1" applyBorder="1" applyAlignment="1">
      <alignment horizontal="right" vertical="center"/>
    </xf>
    <xf numFmtId="0" fontId="24" fillId="0" borderId="13" xfId="58" applyFont="1" applyBorder="1" applyAlignment="1">
      <alignment horizontal="right"/>
      <protection/>
    </xf>
    <xf numFmtId="0" fontId="25" fillId="0" borderId="35" xfId="58" applyFont="1" applyBorder="1" applyAlignment="1">
      <alignment horizontal="right"/>
      <protection/>
    </xf>
    <xf numFmtId="0" fontId="25" fillId="0" borderId="33" xfId="58" applyNumberFormat="1" applyFont="1" applyBorder="1" applyAlignment="1">
      <alignment horizontal="right"/>
      <protection/>
    </xf>
    <xf numFmtId="0" fontId="25" fillId="0" borderId="43" xfId="58" applyFont="1" applyBorder="1" applyAlignment="1">
      <alignment horizontal="right"/>
      <protection/>
    </xf>
    <xf numFmtId="0" fontId="25" fillId="0" borderId="34" xfId="58" applyFont="1" applyBorder="1" applyAlignment="1">
      <alignment horizontal="right"/>
      <protection/>
    </xf>
    <xf numFmtId="0" fontId="25" fillId="0" borderId="11" xfId="58" applyFont="1" applyBorder="1" applyAlignment="1">
      <alignment horizontal="right"/>
      <protection/>
    </xf>
    <xf numFmtId="0" fontId="25" fillId="0" borderId="44" xfId="58" applyFont="1" applyBorder="1" applyAlignment="1">
      <alignment horizontal="right"/>
      <protection/>
    </xf>
    <xf numFmtId="0" fontId="25" fillId="0" borderId="51" xfId="58" applyFont="1" applyBorder="1" applyAlignment="1">
      <alignment horizontal="right"/>
      <protection/>
    </xf>
    <xf numFmtId="164" fontId="77" fillId="0" borderId="40" xfId="0" applyNumberFormat="1" applyFont="1" applyBorder="1" applyAlignment="1">
      <alignment horizontal="right"/>
    </xf>
    <xf numFmtId="0" fontId="25" fillId="0" borderId="40" xfId="58" applyNumberFormat="1" applyFont="1" applyBorder="1" applyAlignment="1">
      <alignment horizontal="right"/>
      <protection/>
    </xf>
    <xf numFmtId="164" fontId="77" fillId="0" borderId="56" xfId="0" applyNumberFormat="1" applyFont="1" applyBorder="1" applyAlignment="1">
      <alignment horizontal="right"/>
    </xf>
    <xf numFmtId="0" fontId="25" fillId="0" borderId="55" xfId="58" applyFont="1" applyFill="1" applyBorder="1" applyAlignment="1">
      <alignment horizontal="right"/>
      <protection/>
    </xf>
    <xf numFmtId="0" fontId="24" fillId="0" borderId="48" xfId="58" applyFont="1" applyBorder="1" applyAlignment="1">
      <alignment horizontal="right"/>
      <protection/>
    </xf>
    <xf numFmtId="164" fontId="24" fillId="0" borderId="14" xfId="0" applyNumberFormat="1" applyFont="1" applyBorder="1" applyAlignment="1">
      <alignment horizontal="right"/>
    </xf>
    <xf numFmtId="0" fontId="24" fillId="0" borderId="14" xfId="58" applyFont="1" applyBorder="1" applyAlignment="1">
      <alignment horizontal="right"/>
      <protection/>
    </xf>
    <xf numFmtId="0" fontId="24" fillId="0" borderId="14" xfId="58" applyNumberFormat="1" applyFont="1" applyBorder="1" applyAlignment="1">
      <alignment horizontal="right"/>
      <protection/>
    </xf>
    <xf numFmtId="164" fontId="24" fillId="0" borderId="12" xfId="0" applyNumberFormat="1" applyFont="1" applyBorder="1" applyAlignment="1">
      <alignment horizontal="right"/>
    </xf>
    <xf numFmtId="0" fontId="25" fillId="0" borderId="34" xfId="60" applyFont="1" applyBorder="1" applyAlignment="1">
      <alignment horizontal="right"/>
      <protection/>
    </xf>
    <xf numFmtId="0" fontId="77" fillId="0" borderId="21" xfId="0" applyFont="1" applyBorder="1" applyAlignment="1">
      <alignment horizontal="right"/>
    </xf>
    <xf numFmtId="0" fontId="25" fillId="0" borderId="51" xfId="60" applyFont="1" applyBorder="1" applyAlignment="1">
      <alignment horizontal="right"/>
      <protection/>
    </xf>
    <xf numFmtId="164" fontId="77" fillId="0" borderId="49" xfId="0" applyNumberFormat="1" applyFont="1" applyBorder="1" applyAlignment="1">
      <alignment horizontal="right"/>
    </xf>
    <xf numFmtId="0" fontId="77" fillId="0" borderId="55" xfId="0" applyFont="1" applyBorder="1" applyAlignment="1">
      <alignment horizontal="right"/>
    </xf>
    <xf numFmtId="0" fontId="24" fillId="0" borderId="48" xfId="60" applyFont="1" applyBorder="1" applyAlignment="1">
      <alignment horizontal="right"/>
      <protection/>
    </xf>
    <xf numFmtId="164" fontId="77" fillId="0" borderId="14" xfId="0" applyNumberFormat="1" applyFont="1" applyBorder="1" applyAlignment="1">
      <alignment horizontal="right"/>
    </xf>
    <xf numFmtId="164" fontId="77" fillId="0" borderId="12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77" fillId="0" borderId="44" xfId="0" applyNumberFormat="1" applyFont="1" applyBorder="1" applyAlignment="1">
      <alignment/>
    </xf>
    <xf numFmtId="0" fontId="77" fillId="0" borderId="62" xfId="0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8" fillId="0" borderId="33" xfId="0" applyFont="1" applyBorder="1" applyAlignment="1">
      <alignment/>
    </xf>
    <xf numFmtId="164" fontId="78" fillId="0" borderId="33" xfId="0" applyNumberFormat="1" applyFont="1" applyBorder="1" applyAlignment="1">
      <alignment/>
    </xf>
    <xf numFmtId="0" fontId="0" fillId="0" borderId="33" xfId="58" applyFont="1" applyBorder="1">
      <alignment/>
      <protection/>
    </xf>
    <xf numFmtId="0" fontId="0" fillId="0" borderId="33" xfId="60" applyFont="1" applyBorder="1">
      <alignment/>
      <protection/>
    </xf>
    <xf numFmtId="0" fontId="0" fillId="0" borderId="36" xfId="58" applyFont="1" applyBorder="1">
      <alignment/>
      <protection/>
    </xf>
    <xf numFmtId="0" fontId="78" fillId="0" borderId="11" xfId="0" applyFont="1" applyBorder="1" applyAlignment="1">
      <alignment/>
    </xf>
    <xf numFmtId="164" fontId="78" fillId="0" borderId="11" xfId="0" applyNumberFormat="1" applyFont="1" applyBorder="1" applyAlignment="1">
      <alignment/>
    </xf>
    <xf numFmtId="0" fontId="0" fillId="0" borderId="11" xfId="58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28" xfId="58" applyFont="1" applyBorder="1">
      <alignment/>
      <protection/>
    </xf>
    <xf numFmtId="0" fontId="78" fillId="0" borderId="28" xfId="0" applyFont="1" applyBorder="1" applyAlignment="1">
      <alignment vertical="center"/>
    </xf>
    <xf numFmtId="0" fontId="0" fillId="0" borderId="28" xfId="58" applyFont="1" applyFill="1" applyBorder="1">
      <alignment/>
      <protection/>
    </xf>
    <xf numFmtId="0" fontId="78" fillId="0" borderId="29" xfId="0" applyFont="1" applyBorder="1" applyAlignment="1">
      <alignment vertical="center"/>
    </xf>
    <xf numFmtId="0" fontId="78" fillId="0" borderId="18" xfId="0" applyFont="1" applyBorder="1" applyAlignment="1">
      <alignment/>
    </xf>
    <xf numFmtId="164" fontId="78" fillId="0" borderId="18" xfId="0" applyNumberFormat="1" applyFont="1" applyBorder="1" applyAlignment="1">
      <alignment/>
    </xf>
    <xf numFmtId="0" fontId="0" fillId="0" borderId="18" xfId="58" applyFont="1" applyBorder="1">
      <alignment/>
      <protection/>
    </xf>
    <xf numFmtId="0" fontId="0" fillId="0" borderId="18" xfId="60" applyFont="1" applyBorder="1">
      <alignment/>
      <protection/>
    </xf>
    <xf numFmtId="164" fontId="78" fillId="0" borderId="40" xfId="0" applyNumberFormat="1" applyFont="1" applyBorder="1" applyAlignment="1">
      <alignment/>
    </xf>
    <xf numFmtId="0" fontId="0" fillId="0" borderId="29" xfId="58" applyFont="1" applyFill="1" applyBorder="1">
      <alignment/>
      <protection/>
    </xf>
    <xf numFmtId="0" fontId="10" fillId="0" borderId="14" xfId="60" applyFont="1" applyBorder="1">
      <alignment/>
      <protection/>
    </xf>
    <xf numFmtId="0" fontId="10" fillId="0" borderId="16" xfId="58" applyFont="1" applyFill="1" applyBorder="1">
      <alignment/>
      <protection/>
    </xf>
    <xf numFmtId="0" fontId="24" fillId="17" borderId="39" xfId="0" applyFont="1" applyFill="1" applyBorder="1" applyAlignment="1">
      <alignment horizontal="center"/>
    </xf>
    <xf numFmtId="1" fontId="77" fillId="38" borderId="33" xfId="0" applyNumberFormat="1" applyFont="1" applyFill="1" applyBorder="1" applyAlignment="1">
      <alignment horizontal="right"/>
    </xf>
    <xf numFmtId="1" fontId="77" fillId="38" borderId="11" xfId="0" applyNumberFormat="1" applyFont="1" applyFill="1" applyBorder="1" applyAlignment="1">
      <alignment horizontal="right"/>
    </xf>
    <xf numFmtId="0" fontId="24" fillId="0" borderId="31" xfId="58" applyNumberFormat="1" applyFont="1" applyBorder="1">
      <alignment/>
      <protection/>
    </xf>
    <xf numFmtId="164" fontId="24" fillId="0" borderId="46" xfId="0" applyNumberFormat="1" applyFont="1" applyBorder="1" applyAlignment="1">
      <alignment/>
    </xf>
    <xf numFmtId="0" fontId="8" fillId="33" borderId="0" xfId="0" applyFont="1" applyFill="1" applyAlignment="1">
      <alignment vertical="center"/>
    </xf>
    <xf numFmtId="0" fontId="0" fillId="0" borderId="33" xfId="0" applyNumberFormat="1" applyBorder="1" applyAlignment="1">
      <alignment/>
    </xf>
    <xf numFmtId="164" fontId="0" fillId="0" borderId="11" xfId="62" applyNumberFormat="1" applyFont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44" xfId="62" applyBorder="1" applyAlignment="1">
      <alignment/>
      <protection/>
    </xf>
    <xf numFmtId="0" fontId="0" fillId="0" borderId="22" xfId="62" applyFont="1" applyFill="1" applyBorder="1">
      <alignment/>
      <protection/>
    </xf>
    <xf numFmtId="0" fontId="10" fillId="0" borderId="24" xfId="62" applyFont="1" applyFill="1" applyBorder="1" applyAlignment="1">
      <alignment/>
      <protection/>
    </xf>
    <xf numFmtId="164" fontId="10" fillId="0" borderId="16" xfId="62" applyNumberFormat="1" applyFont="1" applyBorder="1" applyAlignment="1">
      <alignment/>
      <protection/>
    </xf>
    <xf numFmtId="0" fontId="10" fillId="0" borderId="16" xfId="62" applyFont="1" applyBorder="1" applyAlignment="1">
      <alignment/>
      <protection/>
    </xf>
    <xf numFmtId="0" fontId="8" fillId="33" borderId="0" xfId="0" applyFont="1" applyFill="1" applyAlignment="1">
      <alignment vertical="center" wrapText="1"/>
    </xf>
    <xf numFmtId="0" fontId="14" fillId="33" borderId="0" xfId="0" applyFont="1" applyFill="1" applyAlignment="1">
      <alignment/>
    </xf>
    <xf numFmtId="0" fontId="10" fillId="0" borderId="18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49" xfId="0" applyNumberFormat="1" applyFill="1" applyBorder="1" applyAlignment="1">
      <alignment horizontal="center"/>
    </xf>
    <xf numFmtId="174" fontId="10" fillId="0" borderId="18" xfId="0" applyNumberFormat="1" applyFont="1" applyFill="1" applyBorder="1" applyAlignment="1">
      <alignment horizontal="center"/>
    </xf>
    <xf numFmtId="0" fontId="73" fillId="0" borderId="0" xfId="53" applyFont="1" applyAlignment="1" applyProtection="1">
      <alignment/>
      <protection/>
    </xf>
    <xf numFmtId="0" fontId="71" fillId="0" borderId="0" xfId="53" applyFont="1" applyAlignment="1" applyProtection="1">
      <alignment horizontal="left"/>
      <protection/>
    </xf>
    <xf numFmtId="0" fontId="8" fillId="33" borderId="0" xfId="0" applyFont="1" applyFill="1" applyAlignment="1">
      <alignment horizontal="left" vertical="center" wrapText="1"/>
    </xf>
    <xf numFmtId="0" fontId="75" fillId="34" borderId="65" xfId="0" applyFont="1" applyFill="1" applyBorder="1" applyAlignment="1">
      <alignment horizontal="center" vertical="center"/>
    </xf>
    <xf numFmtId="0" fontId="75" fillId="34" borderId="66" xfId="0" applyFont="1" applyFill="1" applyBorder="1" applyAlignment="1">
      <alignment horizontal="center" vertical="center"/>
    </xf>
    <xf numFmtId="0" fontId="75" fillId="34" borderId="67" xfId="0" applyFont="1" applyFill="1" applyBorder="1" applyAlignment="1">
      <alignment horizontal="center"/>
    </xf>
    <xf numFmtId="0" fontId="75" fillId="34" borderId="19" xfId="0" applyFont="1" applyFill="1" applyBorder="1" applyAlignment="1">
      <alignment horizontal="center"/>
    </xf>
    <xf numFmtId="0" fontId="75" fillId="34" borderId="68" xfId="0" applyFont="1" applyFill="1" applyBorder="1" applyAlignment="1">
      <alignment horizontal="center"/>
    </xf>
    <xf numFmtId="0" fontId="75" fillId="34" borderId="69" xfId="0" applyFont="1" applyFill="1" applyBorder="1" applyAlignment="1">
      <alignment horizontal="center"/>
    </xf>
    <xf numFmtId="0" fontId="75" fillId="34" borderId="70" xfId="0" applyFont="1" applyFill="1" applyBorder="1" applyAlignment="1">
      <alignment horizontal="center" vertical="center"/>
    </xf>
    <xf numFmtId="0" fontId="79" fillId="45" borderId="11" xfId="0" applyFont="1" applyFill="1" applyBorder="1" applyAlignment="1">
      <alignment horizontal="center" vertical="center" wrapText="1"/>
    </xf>
    <xf numFmtId="0" fontId="79" fillId="45" borderId="20" xfId="0" applyFont="1" applyFill="1" applyBorder="1" applyAlignment="1">
      <alignment horizontal="center" vertical="center" wrapText="1"/>
    </xf>
    <xf numFmtId="0" fontId="79" fillId="45" borderId="3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75" fillId="34" borderId="11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18" xfId="0" applyFont="1" applyFill="1" applyBorder="1" applyAlignment="1">
      <alignment horizontal="center" vertical="center" wrapText="1"/>
    </xf>
    <xf numFmtId="0" fontId="75" fillId="34" borderId="33" xfId="0" applyFont="1" applyFill="1" applyBorder="1" applyAlignment="1">
      <alignment horizontal="center" vertical="center" wrapText="1"/>
    </xf>
    <xf numFmtId="0" fontId="75" fillId="34" borderId="65" xfId="0" applyFont="1" applyFill="1" applyBorder="1" applyAlignment="1">
      <alignment horizontal="center" vertical="center" wrapText="1"/>
    </xf>
    <xf numFmtId="0" fontId="75" fillId="34" borderId="7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wrapText="1"/>
    </xf>
    <xf numFmtId="0" fontId="75" fillId="34" borderId="19" xfId="0" applyFont="1" applyFill="1" applyBorder="1" applyAlignment="1">
      <alignment horizontal="center" wrapText="1"/>
    </xf>
    <xf numFmtId="0" fontId="75" fillId="34" borderId="69" xfId="0" applyFont="1" applyFill="1" applyBorder="1" applyAlignment="1">
      <alignment horizontal="center" wrapText="1"/>
    </xf>
    <xf numFmtId="0" fontId="75" fillId="34" borderId="71" xfId="0" applyFont="1" applyFill="1" applyBorder="1" applyAlignment="1">
      <alignment horizontal="center" wrapText="1"/>
    </xf>
    <xf numFmtId="0" fontId="75" fillId="34" borderId="72" xfId="0" applyFont="1" applyFill="1" applyBorder="1" applyAlignment="1">
      <alignment horizontal="center" vertical="center" wrapText="1"/>
    </xf>
    <xf numFmtId="0" fontId="75" fillId="34" borderId="73" xfId="0" applyFont="1" applyFill="1" applyBorder="1" applyAlignment="1">
      <alignment horizontal="center" vertical="center" wrapText="1"/>
    </xf>
    <xf numFmtId="0" fontId="75" fillId="34" borderId="74" xfId="0" applyFont="1" applyFill="1" applyBorder="1" applyAlignment="1">
      <alignment horizontal="center" vertical="center" wrapText="1"/>
    </xf>
    <xf numFmtId="0" fontId="75" fillId="34" borderId="17" xfId="0" applyFont="1" applyFill="1" applyBorder="1" applyAlignment="1">
      <alignment horizontal="center" wrapText="1"/>
    </xf>
    <xf numFmtId="0" fontId="75" fillId="34" borderId="68" xfId="0" applyFont="1" applyFill="1" applyBorder="1" applyAlignment="1">
      <alignment horizontal="center" wrapText="1"/>
    </xf>
    <xf numFmtId="0" fontId="75" fillId="34" borderId="75" xfId="0" applyFont="1" applyFill="1" applyBorder="1" applyAlignment="1">
      <alignment horizontal="center" wrapText="1"/>
    </xf>
    <xf numFmtId="0" fontId="75" fillId="34" borderId="76" xfId="0" applyFont="1" applyFill="1" applyBorder="1" applyAlignment="1">
      <alignment horizontal="center" wrapText="1"/>
    </xf>
    <xf numFmtId="0" fontId="75" fillId="34" borderId="69" xfId="0" applyFont="1" applyFill="1" applyBorder="1" applyAlignment="1">
      <alignment horizontal="center" vertical="center" wrapText="1"/>
    </xf>
    <xf numFmtId="0" fontId="75" fillId="34" borderId="77" xfId="0" applyFont="1" applyFill="1" applyBorder="1" applyAlignment="1">
      <alignment horizontal="center" wrapText="1"/>
    </xf>
    <xf numFmtId="0" fontId="75" fillId="34" borderId="78" xfId="0" applyFont="1" applyFill="1" applyBorder="1" applyAlignment="1">
      <alignment horizontal="center" wrapText="1"/>
    </xf>
    <xf numFmtId="0" fontId="75" fillId="34" borderId="17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wrapText="1"/>
    </xf>
    <xf numFmtId="0" fontId="75" fillId="35" borderId="11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center" wrapText="1"/>
    </xf>
    <xf numFmtId="0" fontId="56" fillId="35" borderId="32" xfId="0" applyFont="1" applyFill="1" applyBorder="1" applyAlignment="1">
      <alignment horizontal="center" vertical="center" wrapText="1"/>
    </xf>
    <xf numFmtId="0" fontId="56" fillId="35" borderId="79" xfId="0" applyFont="1" applyFill="1" applyBorder="1" applyAlignment="1">
      <alignment horizontal="center" vertical="center" wrapText="1"/>
    </xf>
    <xf numFmtId="0" fontId="56" fillId="35" borderId="56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3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6" fillId="35" borderId="80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wrapText="1"/>
    </xf>
    <xf numFmtId="0" fontId="56" fillId="35" borderId="23" xfId="0" applyFont="1" applyFill="1" applyBorder="1" applyAlignment="1">
      <alignment horizontal="center" wrapText="1"/>
    </xf>
    <xf numFmtId="0" fontId="80" fillId="35" borderId="11" xfId="0" applyFont="1" applyFill="1" applyBorder="1" applyAlignment="1">
      <alignment horizontal="center" vertical="center" wrapText="1"/>
    </xf>
    <xf numFmtId="0" fontId="75" fillId="35" borderId="20" xfId="0" applyNumberFormat="1" applyFont="1" applyFill="1" applyBorder="1" applyAlignment="1">
      <alignment horizontal="center" vertical="center" wrapText="1"/>
    </xf>
    <xf numFmtId="0" fontId="75" fillId="35" borderId="34" xfId="0" applyNumberFormat="1" applyFont="1" applyFill="1" applyBorder="1" applyAlignment="1">
      <alignment horizontal="center" vertical="center" wrapText="1"/>
    </xf>
    <xf numFmtId="0" fontId="75" fillId="35" borderId="11" xfId="0" applyNumberFormat="1" applyFont="1" applyFill="1" applyBorder="1" applyAlignment="1">
      <alignment horizontal="center" vertical="center" wrapText="1"/>
    </xf>
    <xf numFmtId="0" fontId="75" fillId="35" borderId="20" xfId="0" applyFont="1" applyFill="1" applyBorder="1" applyAlignment="1">
      <alignment horizontal="center" vertical="center"/>
    </xf>
    <xf numFmtId="0" fontId="75" fillId="35" borderId="34" xfId="0" applyFont="1" applyFill="1" applyBorder="1" applyAlignment="1">
      <alignment horizontal="center" vertical="center"/>
    </xf>
    <xf numFmtId="0" fontId="8" fillId="33" borderId="0" xfId="62" applyFont="1" applyFill="1" applyAlignment="1">
      <alignment horizontal="left" vertical="center" wrapText="1"/>
      <protection/>
    </xf>
    <xf numFmtId="0" fontId="9" fillId="36" borderId="50" xfId="62" applyFont="1" applyFill="1" applyBorder="1" applyAlignment="1">
      <alignment horizontal="center" vertical="center"/>
      <protection/>
    </xf>
    <xf numFmtId="0" fontId="9" fillId="36" borderId="22" xfId="62" applyFont="1" applyFill="1" applyBorder="1" applyAlignment="1">
      <alignment horizontal="center" vertical="center"/>
      <protection/>
    </xf>
    <xf numFmtId="0" fontId="9" fillId="36" borderId="32" xfId="62" applyFont="1" applyFill="1" applyBorder="1" applyAlignment="1">
      <alignment horizontal="center"/>
      <protection/>
    </xf>
    <xf numFmtId="0" fontId="9" fillId="36" borderId="42" xfId="62" applyFont="1" applyFill="1" applyBorder="1" applyAlignment="1">
      <alignment horizontal="center" vertical="center"/>
      <protection/>
    </xf>
    <xf numFmtId="0" fontId="9" fillId="36" borderId="21" xfId="62" applyFont="1" applyFill="1" applyBorder="1" applyAlignment="1">
      <alignment horizontal="center" vertical="center"/>
      <protection/>
    </xf>
    <xf numFmtId="0" fontId="23" fillId="36" borderId="18" xfId="62" applyFont="1" applyFill="1" applyBorder="1" applyAlignment="1">
      <alignment horizontal="center" vertical="center" wrapText="1"/>
      <protection/>
    </xf>
    <xf numFmtId="0" fontId="23" fillId="36" borderId="33" xfId="62" applyFont="1" applyFill="1" applyBorder="1" applyAlignment="1">
      <alignment horizontal="center" vertical="center" wrapText="1"/>
      <protection/>
    </xf>
    <xf numFmtId="0" fontId="23" fillId="36" borderId="20" xfId="62" applyFont="1" applyFill="1" applyBorder="1" applyAlignment="1">
      <alignment horizontal="center" vertical="center" wrapText="1"/>
      <protection/>
    </xf>
    <xf numFmtId="0" fontId="23" fillId="36" borderId="34" xfId="62" applyFont="1" applyFill="1" applyBorder="1" applyAlignment="1">
      <alignment horizontal="center" vertical="center" wrapText="1"/>
      <protection/>
    </xf>
    <xf numFmtId="0" fontId="23" fillId="36" borderId="11" xfId="62" applyFont="1" applyFill="1" applyBorder="1" applyAlignment="1">
      <alignment horizontal="center" vertical="center"/>
      <protection/>
    </xf>
    <xf numFmtId="0" fontId="23" fillId="36" borderId="52" xfId="0" applyFont="1" applyFill="1" applyBorder="1" applyAlignment="1">
      <alignment horizontal="center" vertical="center" wrapText="1"/>
    </xf>
    <xf numFmtId="0" fontId="23" fillId="36" borderId="80" xfId="0" applyFont="1" applyFill="1" applyBorder="1" applyAlignment="1">
      <alignment horizontal="center" vertical="center" wrapText="1"/>
    </xf>
    <xf numFmtId="0" fontId="23" fillId="36" borderId="42" xfId="62" applyFont="1" applyFill="1" applyBorder="1" applyAlignment="1">
      <alignment horizontal="center" vertical="center"/>
      <protection/>
    </xf>
    <xf numFmtId="0" fontId="23" fillId="36" borderId="21" xfId="62" applyFont="1" applyFill="1" applyBorder="1" applyAlignment="1">
      <alignment horizontal="center" vertical="center"/>
      <protection/>
    </xf>
    <xf numFmtId="0" fontId="23" fillId="36" borderId="50" xfId="62" applyFont="1" applyFill="1" applyBorder="1" applyAlignment="1">
      <alignment horizontal="center" vertical="center"/>
      <protection/>
    </xf>
    <xf numFmtId="0" fontId="23" fillId="36" borderId="22" xfId="62" applyFont="1" applyFill="1" applyBorder="1" applyAlignment="1">
      <alignment horizontal="center" vertical="center"/>
      <protection/>
    </xf>
    <xf numFmtId="0" fontId="27" fillId="36" borderId="32" xfId="58" applyFont="1" applyFill="1" applyBorder="1" applyAlignment="1">
      <alignment horizontal="center"/>
      <protection/>
    </xf>
    <xf numFmtId="0" fontId="14" fillId="33" borderId="0" xfId="63" applyFont="1" applyFill="1" applyAlignment="1">
      <alignment horizontal="left" vertical="center"/>
      <protection/>
    </xf>
    <xf numFmtId="0" fontId="27" fillId="36" borderId="52" xfId="58" applyNumberFormat="1" applyFont="1" applyFill="1" applyBorder="1" applyAlignment="1">
      <alignment horizontal="center" wrapText="1"/>
      <protection/>
    </xf>
    <xf numFmtId="0" fontId="27" fillId="36" borderId="80" xfId="58" applyNumberFormat="1" applyFont="1" applyFill="1" applyBorder="1" applyAlignment="1">
      <alignment horizontal="center" wrapText="1"/>
      <protection/>
    </xf>
    <xf numFmtId="0" fontId="27" fillId="36" borderId="42" xfId="63" applyFont="1" applyFill="1" applyBorder="1" applyAlignment="1">
      <alignment horizontal="center" vertical="center"/>
      <protection/>
    </xf>
    <xf numFmtId="0" fontId="27" fillId="36" borderId="21" xfId="63" applyFont="1" applyFill="1" applyBorder="1" applyAlignment="1">
      <alignment horizontal="center" vertical="center"/>
      <protection/>
    </xf>
    <xf numFmtId="0" fontId="27" fillId="36" borderId="50" xfId="63" applyFont="1" applyFill="1" applyBorder="1" applyAlignment="1">
      <alignment horizontal="center" vertical="center"/>
      <protection/>
    </xf>
    <xf numFmtId="0" fontId="27" fillId="36" borderId="22" xfId="63" applyFont="1" applyFill="1" applyBorder="1" applyAlignment="1">
      <alignment horizontal="center" vertical="center"/>
      <protection/>
    </xf>
    <xf numFmtId="0" fontId="9" fillId="36" borderId="32" xfId="58" applyFont="1" applyFill="1" applyBorder="1" applyAlignment="1">
      <alignment horizontal="center"/>
      <protection/>
    </xf>
    <xf numFmtId="0" fontId="9" fillId="36" borderId="42" xfId="63" applyFont="1" applyFill="1" applyBorder="1" applyAlignment="1">
      <alignment horizontal="center" vertical="center"/>
      <protection/>
    </xf>
    <xf numFmtId="0" fontId="9" fillId="36" borderId="21" xfId="63" applyFont="1" applyFill="1" applyBorder="1" applyAlignment="1">
      <alignment horizontal="center" vertical="center"/>
      <protection/>
    </xf>
    <xf numFmtId="0" fontId="9" fillId="36" borderId="50" xfId="63" applyFont="1" applyFill="1" applyBorder="1" applyAlignment="1">
      <alignment horizontal="center" vertical="center"/>
      <protection/>
    </xf>
    <xf numFmtId="0" fontId="9" fillId="36" borderId="22" xfId="63" applyFont="1" applyFill="1" applyBorder="1" applyAlignment="1">
      <alignment horizontal="center" vertical="center"/>
      <protection/>
    </xf>
    <xf numFmtId="0" fontId="26" fillId="43" borderId="81" xfId="0" applyFont="1" applyFill="1" applyBorder="1" applyAlignment="1">
      <alignment horizontal="center" vertical="center"/>
    </xf>
    <xf numFmtId="0" fontId="26" fillId="43" borderId="82" xfId="0" applyFont="1" applyFill="1" applyBorder="1" applyAlignment="1">
      <alignment horizontal="center" vertical="center"/>
    </xf>
    <xf numFmtId="0" fontId="26" fillId="43" borderId="61" xfId="0" applyFont="1" applyFill="1" applyBorder="1" applyAlignment="1">
      <alignment horizontal="center" vertical="center"/>
    </xf>
    <xf numFmtId="0" fontId="26" fillId="43" borderId="50" xfId="0" applyFont="1" applyFill="1" applyBorder="1" applyAlignment="1">
      <alignment horizontal="center" vertical="center"/>
    </xf>
    <xf numFmtId="0" fontId="26" fillId="43" borderId="32" xfId="0" applyFont="1" applyFill="1" applyBorder="1" applyAlignment="1">
      <alignment horizontal="center" vertical="center"/>
    </xf>
    <xf numFmtId="0" fontId="26" fillId="43" borderId="42" xfId="0" applyFont="1" applyFill="1" applyBorder="1" applyAlignment="1">
      <alignment horizontal="center" vertical="center"/>
    </xf>
    <xf numFmtId="0" fontId="26" fillId="43" borderId="49" xfId="0" applyFont="1" applyFill="1" applyBorder="1" applyAlignment="1">
      <alignment horizontal="center" vertical="center"/>
    </xf>
    <xf numFmtId="0" fontId="26" fillId="43" borderId="80" xfId="0" applyFont="1" applyFill="1" applyBorder="1" applyAlignment="1">
      <alignment horizontal="center"/>
    </xf>
    <xf numFmtId="0" fontId="26" fillId="43" borderId="32" xfId="0" applyFont="1" applyFill="1" applyBorder="1" applyAlignment="1">
      <alignment horizontal="center"/>
    </xf>
    <xf numFmtId="0" fontId="26" fillId="43" borderId="21" xfId="0" applyFont="1" applyFill="1" applyBorder="1" applyAlignment="1">
      <alignment horizontal="center" vertical="center"/>
    </xf>
    <xf numFmtId="0" fontId="26" fillId="43" borderId="83" xfId="0" applyFont="1" applyFill="1" applyBorder="1" applyAlignment="1">
      <alignment horizontal="center"/>
    </xf>
    <xf numFmtId="0" fontId="26" fillId="43" borderId="84" xfId="0" applyFont="1" applyFill="1" applyBorder="1" applyAlignment="1">
      <alignment horizontal="center"/>
    </xf>
    <xf numFmtId="0" fontId="26" fillId="43" borderId="85" xfId="0" applyFont="1" applyFill="1" applyBorder="1" applyAlignment="1">
      <alignment horizontal="center"/>
    </xf>
    <xf numFmtId="0" fontId="26" fillId="43" borderId="35" xfId="0" applyFont="1" applyFill="1" applyBorder="1" applyAlignment="1">
      <alignment horizontal="center"/>
    </xf>
    <xf numFmtId="0" fontId="26" fillId="43" borderId="86" xfId="0" applyFont="1" applyFill="1" applyBorder="1" applyAlignment="1">
      <alignment horizontal="center" vertical="center"/>
    </xf>
    <xf numFmtId="0" fontId="26" fillId="43" borderId="87" xfId="0" applyFont="1" applyFill="1" applyBorder="1" applyAlignment="1">
      <alignment horizontal="center" vertical="center"/>
    </xf>
    <xf numFmtId="0" fontId="26" fillId="43" borderId="88" xfId="0" applyFont="1" applyFill="1" applyBorder="1" applyAlignment="1">
      <alignment horizontal="center" vertical="center"/>
    </xf>
    <xf numFmtId="0" fontId="26" fillId="43" borderId="63" xfId="0" applyFont="1" applyFill="1" applyBorder="1" applyAlignment="1">
      <alignment horizontal="center" vertical="center"/>
    </xf>
    <xf numFmtId="0" fontId="26" fillId="43" borderId="89" xfId="0" applyFont="1" applyFill="1" applyBorder="1" applyAlignment="1">
      <alignment horizontal="center"/>
    </xf>
    <xf numFmtId="0" fontId="26" fillId="43" borderId="37" xfId="0" applyFont="1" applyFill="1" applyBorder="1" applyAlignment="1">
      <alignment horizontal="center"/>
    </xf>
    <xf numFmtId="0" fontId="26" fillId="43" borderId="90" xfId="0" applyFont="1" applyFill="1" applyBorder="1" applyAlignment="1">
      <alignment horizontal="center" vertical="center" wrapText="1"/>
    </xf>
    <xf numFmtId="0" fontId="26" fillId="43" borderId="91" xfId="0" applyFont="1" applyFill="1" applyBorder="1" applyAlignment="1">
      <alignment horizontal="center" vertical="center" wrapText="1"/>
    </xf>
    <xf numFmtId="0" fontId="26" fillId="43" borderId="92" xfId="0" applyFont="1" applyFill="1" applyBorder="1" applyAlignment="1">
      <alignment horizontal="center" vertical="center" wrapText="1"/>
    </xf>
    <xf numFmtId="0" fontId="26" fillId="43" borderId="80" xfId="0" applyFont="1" applyFill="1" applyBorder="1" applyAlignment="1">
      <alignment horizontal="center" vertical="center" wrapText="1"/>
    </xf>
    <xf numFmtId="0" fontId="26" fillId="43" borderId="93" xfId="0" applyFont="1" applyFill="1" applyBorder="1" applyAlignment="1">
      <alignment horizontal="center" vertical="center"/>
    </xf>
    <xf numFmtId="0" fontId="26" fillId="43" borderId="52" xfId="0" applyFont="1" applyFill="1" applyBorder="1" applyAlignment="1">
      <alignment horizontal="center" vertical="center" wrapText="1"/>
    </xf>
    <xf numFmtId="0" fontId="26" fillId="43" borderId="94" xfId="0" applyFont="1" applyFill="1" applyBorder="1" applyAlignment="1">
      <alignment horizontal="center" vertical="center" wrapText="1"/>
    </xf>
    <xf numFmtId="0" fontId="26" fillId="43" borderId="89" xfId="0" applyFont="1" applyFill="1" applyBorder="1" applyAlignment="1">
      <alignment horizontal="center" vertical="center"/>
    </xf>
    <xf numFmtId="0" fontId="26" fillId="43" borderId="84" xfId="0" applyFont="1" applyFill="1" applyBorder="1" applyAlignment="1">
      <alignment horizontal="center" vertical="center"/>
    </xf>
    <xf numFmtId="0" fontId="26" fillId="43" borderId="37" xfId="0" applyFont="1" applyFill="1" applyBorder="1" applyAlignment="1">
      <alignment horizontal="center" vertical="center"/>
    </xf>
    <xf numFmtId="0" fontId="26" fillId="43" borderId="35" xfId="0" applyFont="1" applyFill="1" applyBorder="1" applyAlignment="1">
      <alignment horizontal="center" vertical="center"/>
    </xf>
    <xf numFmtId="0" fontId="26" fillId="43" borderId="89" xfId="0" applyFont="1" applyFill="1" applyBorder="1" applyAlignment="1">
      <alignment horizontal="center" vertical="center" wrapText="1"/>
    </xf>
    <xf numFmtId="0" fontId="26" fillId="43" borderId="84" xfId="0" applyFont="1" applyFill="1" applyBorder="1" applyAlignment="1">
      <alignment horizontal="center" vertical="center" wrapText="1"/>
    </xf>
    <xf numFmtId="0" fontId="26" fillId="43" borderId="37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26" fillId="43" borderId="79" xfId="0" applyFont="1" applyFill="1" applyBorder="1" applyAlignment="1">
      <alignment horizontal="center" vertical="center" wrapText="1"/>
    </xf>
    <xf numFmtId="0" fontId="26" fillId="43" borderId="56" xfId="0" applyFont="1" applyFill="1" applyBorder="1" applyAlignment="1">
      <alignment horizontal="center" vertical="center" wrapText="1"/>
    </xf>
    <xf numFmtId="0" fontId="26" fillId="43" borderId="54" xfId="0" applyFont="1" applyFill="1" applyBorder="1" applyAlignment="1">
      <alignment horizontal="center" vertical="center" wrapText="1"/>
    </xf>
    <xf numFmtId="0" fontId="26" fillId="43" borderId="59" xfId="0" applyFont="1" applyFill="1" applyBorder="1" applyAlignment="1">
      <alignment horizontal="center" vertical="center"/>
    </xf>
    <xf numFmtId="0" fontId="26" fillId="43" borderId="32" xfId="0" applyFont="1" applyFill="1" applyBorder="1" applyAlignment="1">
      <alignment horizontal="center" vertical="center" wrapText="1"/>
    </xf>
    <xf numFmtId="0" fontId="26" fillId="43" borderId="42" xfId="0" applyFont="1" applyFill="1" applyBorder="1" applyAlignment="1">
      <alignment horizontal="center" vertical="center" wrapText="1"/>
    </xf>
    <xf numFmtId="0" fontId="26" fillId="43" borderId="21" xfId="0" applyFont="1" applyFill="1" applyBorder="1" applyAlignment="1">
      <alignment horizontal="center" vertical="center" wrapText="1"/>
    </xf>
    <xf numFmtId="0" fontId="75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 wrapText="1"/>
    </xf>
    <xf numFmtId="0" fontId="75" fillId="37" borderId="20" xfId="0" applyFont="1" applyFill="1" applyBorder="1" applyAlignment="1">
      <alignment horizontal="center" vertical="center" wrapText="1"/>
    </xf>
    <xf numFmtId="0" fontId="75" fillId="37" borderId="34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0" fontId="24" fillId="40" borderId="52" xfId="0" applyFont="1" applyFill="1" applyBorder="1" applyAlignment="1">
      <alignment horizontal="center" vertical="center" wrapText="1"/>
    </xf>
    <xf numFmtId="0" fontId="24" fillId="40" borderId="80" xfId="0" applyFont="1" applyFill="1" applyBorder="1" applyAlignment="1">
      <alignment horizontal="center" vertical="center" wrapText="1"/>
    </xf>
    <xf numFmtId="0" fontId="24" fillId="40" borderId="52" xfId="0" applyFont="1" applyFill="1" applyBorder="1" applyAlignment="1">
      <alignment horizontal="center" wrapText="1"/>
    </xf>
    <xf numFmtId="0" fontId="24" fillId="40" borderId="95" xfId="0" applyFont="1" applyFill="1" applyBorder="1" applyAlignment="1">
      <alignment horizontal="center" wrapText="1"/>
    </xf>
    <xf numFmtId="0" fontId="24" fillId="40" borderId="64" xfId="0" applyFont="1" applyFill="1" applyBorder="1" applyAlignment="1">
      <alignment horizontal="center" vertical="center"/>
    </xf>
    <xf numFmtId="0" fontId="24" fillId="40" borderId="6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4" fillId="33" borderId="0" xfId="0" applyFont="1" applyFill="1" applyAlignment="1">
      <alignment horizontal="left"/>
    </xf>
    <xf numFmtId="0" fontId="24" fillId="40" borderId="92" xfId="0" applyFont="1" applyFill="1" applyBorder="1" applyAlignment="1">
      <alignment horizontal="center" vertical="center" wrapText="1"/>
    </xf>
    <xf numFmtId="0" fontId="24" fillId="40" borderId="32" xfId="0" applyFont="1" applyFill="1" applyBorder="1" applyAlignment="1">
      <alignment horizontal="center" vertical="center"/>
    </xf>
    <xf numFmtId="0" fontId="24" fillId="40" borderId="52" xfId="0" applyFont="1" applyFill="1" applyBorder="1" applyAlignment="1">
      <alignment horizontal="center" vertical="center"/>
    </xf>
    <xf numFmtId="0" fontId="24" fillId="40" borderId="80" xfId="0" applyFont="1" applyFill="1" applyBorder="1" applyAlignment="1">
      <alignment horizontal="center" vertical="center"/>
    </xf>
    <xf numFmtId="0" fontId="24" fillId="40" borderId="41" xfId="0" applyFont="1" applyFill="1" applyBorder="1" applyAlignment="1">
      <alignment horizontal="center"/>
    </xf>
    <xf numFmtId="0" fontId="24" fillId="40" borderId="26" xfId="0" applyFont="1" applyFill="1" applyBorder="1" applyAlignment="1">
      <alignment horizontal="center"/>
    </xf>
    <xf numFmtId="0" fontId="24" fillId="40" borderId="26" xfId="0" applyFont="1" applyFill="1" applyBorder="1" applyAlignment="1">
      <alignment horizontal="center" wrapText="1"/>
    </xf>
    <xf numFmtId="0" fontId="24" fillId="40" borderId="39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4" fillId="40" borderId="50" xfId="0" applyFont="1" applyFill="1" applyBorder="1" applyAlignment="1">
      <alignment horizontal="center" vertical="center"/>
    </xf>
    <xf numFmtId="0" fontId="24" fillId="40" borderId="42" xfId="0" applyFont="1" applyFill="1" applyBorder="1" applyAlignment="1">
      <alignment horizontal="center" vertical="center"/>
    </xf>
    <xf numFmtId="0" fontId="24" fillId="40" borderId="93" xfId="0" applyFont="1" applyFill="1" applyBorder="1" applyAlignment="1">
      <alignment horizontal="center" vertical="center" wrapText="1"/>
    </xf>
    <xf numFmtId="0" fontId="24" fillId="40" borderId="63" xfId="0" applyFont="1" applyFill="1" applyBorder="1" applyAlignment="1">
      <alignment horizontal="center" vertical="center" wrapText="1"/>
    </xf>
    <xf numFmtId="0" fontId="24" fillId="40" borderId="50" xfId="0" applyFont="1" applyFill="1" applyBorder="1" applyAlignment="1">
      <alignment horizontal="center" wrapText="1"/>
    </xf>
    <xf numFmtId="0" fontId="24" fillId="40" borderId="32" xfId="0" applyFont="1" applyFill="1" applyBorder="1" applyAlignment="1">
      <alignment horizontal="center" wrapText="1"/>
    </xf>
    <xf numFmtId="0" fontId="24" fillId="40" borderId="42" xfId="0" applyFont="1" applyFill="1" applyBorder="1" applyAlignment="1">
      <alignment horizontal="center" wrapText="1"/>
    </xf>
    <xf numFmtId="0" fontId="24" fillId="40" borderId="93" xfId="0" applyFont="1" applyFill="1" applyBorder="1" applyAlignment="1">
      <alignment horizontal="center" wrapText="1"/>
    </xf>
    <xf numFmtId="0" fontId="24" fillId="40" borderId="63" xfId="0" applyFont="1" applyFill="1" applyBorder="1" applyAlignment="1">
      <alignment horizontal="center" wrapText="1"/>
    </xf>
    <xf numFmtId="0" fontId="24" fillId="40" borderId="64" xfId="0" applyFont="1" applyFill="1" applyBorder="1" applyAlignment="1">
      <alignment horizontal="center" wrapText="1"/>
    </xf>
    <xf numFmtId="0" fontId="24" fillId="40" borderId="62" xfId="0" applyFont="1" applyFill="1" applyBorder="1" applyAlignment="1">
      <alignment horizontal="center" wrapText="1"/>
    </xf>
    <xf numFmtId="0" fontId="24" fillId="40" borderId="80" xfId="0" applyFont="1" applyFill="1" applyBorder="1" applyAlignment="1">
      <alignment horizontal="center" wrapText="1"/>
    </xf>
    <xf numFmtId="0" fontId="24" fillId="40" borderId="32" xfId="0" applyFont="1" applyFill="1" applyBorder="1" applyAlignment="1">
      <alignment horizontal="center"/>
    </xf>
    <xf numFmtId="0" fontId="24" fillId="40" borderId="32" xfId="0" applyFont="1" applyFill="1" applyBorder="1" applyAlignment="1">
      <alignment horizontal="center" wrapText="1" shrinkToFit="1"/>
    </xf>
    <xf numFmtId="0" fontId="24" fillId="40" borderId="52" xfId="0" applyFont="1" applyFill="1" applyBorder="1" applyAlignment="1">
      <alignment horizontal="center" wrapText="1" shrinkToFit="1"/>
    </xf>
    <xf numFmtId="0" fontId="24" fillId="40" borderId="64" xfId="0" applyFont="1" applyFill="1" applyBorder="1" applyAlignment="1">
      <alignment horizontal="center"/>
    </xf>
    <xf numFmtId="0" fontId="24" fillId="40" borderId="62" xfId="0" applyFont="1" applyFill="1" applyBorder="1" applyAlignment="1">
      <alignment horizontal="center"/>
    </xf>
    <xf numFmtId="0" fontId="24" fillId="40" borderId="80" xfId="0" applyFont="1" applyFill="1" applyBorder="1" applyAlignment="1">
      <alignment horizontal="center"/>
    </xf>
    <xf numFmtId="0" fontId="24" fillId="41" borderId="80" xfId="0" applyFont="1" applyFill="1" applyBorder="1" applyAlignment="1">
      <alignment horizontal="center" vertical="center" wrapText="1"/>
    </xf>
    <xf numFmtId="0" fontId="24" fillId="41" borderId="52" xfId="0" applyFont="1" applyFill="1" applyBorder="1" applyAlignment="1">
      <alignment horizontal="center" vertical="center" wrapText="1"/>
    </xf>
    <xf numFmtId="0" fontId="24" fillId="41" borderId="34" xfId="0" applyFont="1" applyFill="1" applyBorder="1" applyAlignment="1">
      <alignment horizontal="center" vertical="center" wrapText="1"/>
    </xf>
    <xf numFmtId="0" fontId="24" fillId="41" borderId="20" xfId="0" applyFont="1" applyFill="1" applyBorder="1" applyAlignment="1">
      <alignment horizontal="center" vertical="center" wrapText="1"/>
    </xf>
    <xf numFmtId="0" fontId="24" fillId="41" borderId="64" xfId="0" applyFont="1" applyFill="1" applyBorder="1" applyAlignment="1">
      <alignment horizontal="center" vertical="center"/>
    </xf>
    <xf numFmtId="0" fontId="24" fillId="44" borderId="88" xfId="0" applyFont="1" applyFill="1" applyBorder="1" applyAlignment="1">
      <alignment horizontal="center" vertical="center"/>
    </xf>
    <xf numFmtId="0" fontId="24" fillId="41" borderId="62" xfId="0" applyFont="1" applyFill="1" applyBorder="1" applyAlignment="1">
      <alignment horizontal="center" vertical="center"/>
    </xf>
    <xf numFmtId="0" fontId="26" fillId="41" borderId="93" xfId="0" applyFont="1" applyFill="1" applyBorder="1" applyAlignment="1">
      <alignment horizontal="center" vertical="center" wrapText="1"/>
    </xf>
    <xf numFmtId="0" fontId="26" fillId="41" borderId="88" xfId="0" applyFont="1" applyFill="1" applyBorder="1" applyAlignment="1">
      <alignment horizontal="center" vertical="center" wrapText="1"/>
    </xf>
    <xf numFmtId="0" fontId="26" fillId="41" borderId="63" xfId="0" applyFont="1" applyFill="1" applyBorder="1" applyAlignment="1">
      <alignment horizontal="center" vertical="center" wrapText="1"/>
    </xf>
    <xf numFmtId="0" fontId="24" fillId="41" borderId="86" xfId="0" applyFont="1" applyFill="1" applyBorder="1" applyAlignment="1">
      <alignment horizontal="center" vertical="center" wrapText="1"/>
    </xf>
    <xf numFmtId="0" fontId="24" fillId="41" borderId="96" xfId="0" applyFont="1" applyFill="1" applyBorder="1" applyAlignment="1">
      <alignment horizontal="center" vertical="center" wrapText="1"/>
    </xf>
    <xf numFmtId="0" fontId="24" fillId="41" borderId="59" xfId="0" applyFont="1" applyFill="1" applyBorder="1" applyAlignment="1">
      <alignment horizontal="center" vertical="center" wrapText="1"/>
    </xf>
    <xf numFmtId="0" fontId="24" fillId="41" borderId="43" xfId="0" applyFont="1" applyFill="1" applyBorder="1" applyAlignment="1">
      <alignment horizontal="center" vertical="center" wrapText="1"/>
    </xf>
    <xf numFmtId="0" fontId="24" fillId="41" borderId="93" xfId="0" applyFont="1" applyFill="1" applyBorder="1" applyAlignment="1">
      <alignment horizontal="center" vertical="center" wrapText="1"/>
    </xf>
    <xf numFmtId="0" fontId="24" fillId="41" borderId="63" xfId="0" applyFont="1" applyFill="1" applyBorder="1" applyAlignment="1">
      <alignment horizontal="center" vertical="center" wrapText="1"/>
    </xf>
    <xf numFmtId="0" fontId="24" fillId="41" borderId="80" xfId="0" applyFont="1" applyFill="1" applyBorder="1" applyAlignment="1">
      <alignment horizontal="center" vertical="center"/>
    </xf>
    <xf numFmtId="0" fontId="24" fillId="41" borderId="32" xfId="0" applyFont="1" applyFill="1" applyBorder="1" applyAlignment="1">
      <alignment horizontal="center" vertical="center"/>
    </xf>
    <xf numFmtId="0" fontId="24" fillId="41" borderId="52" xfId="0" applyFont="1" applyFill="1" applyBorder="1" applyAlignment="1">
      <alignment horizontal="center" vertical="center"/>
    </xf>
    <xf numFmtId="0" fontId="24" fillId="41" borderId="97" xfId="0" applyFont="1" applyFill="1" applyBorder="1" applyAlignment="1">
      <alignment horizontal="center" vertical="center" wrapText="1"/>
    </xf>
    <xf numFmtId="0" fontId="24" fillId="41" borderId="25" xfId="0" applyFont="1" applyFill="1" applyBorder="1" applyAlignment="1">
      <alignment horizontal="center" vertical="center" wrapText="1"/>
    </xf>
    <xf numFmtId="0" fontId="24" fillId="41" borderId="27" xfId="0" applyFont="1" applyFill="1" applyBorder="1" applyAlignment="1">
      <alignment horizontal="center" vertical="center" wrapText="1"/>
    </xf>
    <xf numFmtId="0" fontId="24" fillId="41" borderId="26" xfId="0" applyFont="1" applyFill="1" applyBorder="1" applyAlignment="1">
      <alignment horizontal="center" vertical="center" wrapText="1"/>
    </xf>
    <xf numFmtId="0" fontId="24" fillId="41" borderId="39" xfId="0" applyFont="1" applyFill="1" applyBorder="1" applyAlignment="1">
      <alignment horizontal="center" vertical="center" wrapText="1"/>
    </xf>
    <xf numFmtId="0" fontId="24" fillId="41" borderId="50" xfId="0" applyFont="1" applyFill="1" applyBorder="1" applyAlignment="1">
      <alignment horizontal="center" vertical="center" wrapText="1"/>
    </xf>
    <xf numFmtId="0" fontId="24" fillId="41" borderId="32" xfId="0" applyFont="1" applyFill="1" applyBorder="1" applyAlignment="1">
      <alignment horizontal="center" vertical="center" wrapText="1"/>
    </xf>
    <xf numFmtId="0" fontId="24" fillId="41" borderId="42" xfId="0" applyFont="1" applyFill="1" applyBorder="1" applyAlignment="1">
      <alignment horizontal="center" vertical="center" wrapText="1"/>
    </xf>
    <xf numFmtId="0" fontId="26" fillId="41" borderId="92" xfId="0" applyFont="1" applyFill="1" applyBorder="1" applyAlignment="1">
      <alignment horizontal="center" wrapText="1"/>
    </xf>
    <xf numFmtId="0" fontId="26" fillId="41" borderId="80" xfId="0" applyFont="1" applyFill="1" applyBorder="1" applyAlignment="1">
      <alignment horizontal="center" wrapText="1"/>
    </xf>
    <xf numFmtId="0" fontId="26" fillId="41" borderId="52" xfId="0" applyFont="1" applyFill="1" applyBorder="1" applyAlignment="1">
      <alignment horizontal="center" wrapText="1"/>
    </xf>
    <xf numFmtId="0" fontId="26" fillId="41" borderId="95" xfId="0" applyFont="1" applyFill="1" applyBorder="1" applyAlignment="1">
      <alignment horizontal="center" wrapText="1"/>
    </xf>
    <xf numFmtId="0" fontId="26" fillId="41" borderId="93" xfId="0" applyFont="1" applyFill="1" applyBorder="1" applyAlignment="1">
      <alignment horizontal="center" wrapText="1"/>
    </xf>
    <xf numFmtId="0" fontId="26" fillId="41" borderId="63" xfId="0" applyFont="1" applyFill="1" applyBorder="1" applyAlignment="1">
      <alignment horizontal="center" wrapText="1"/>
    </xf>
    <xf numFmtId="0" fontId="26" fillId="41" borderId="79" xfId="0" applyFont="1" applyFill="1" applyBorder="1" applyAlignment="1">
      <alignment horizontal="center" wrapText="1"/>
    </xf>
    <xf numFmtId="0" fontId="26" fillId="41" borderId="46" xfId="0" applyFont="1" applyFill="1" applyBorder="1" applyAlignment="1">
      <alignment horizontal="center" wrapText="1"/>
    </xf>
    <xf numFmtId="0" fontId="26" fillId="41" borderId="32" xfId="0" applyFont="1" applyFill="1" applyBorder="1" applyAlignment="1">
      <alignment horizontal="center" wrapText="1"/>
    </xf>
    <xf numFmtId="0" fontId="24" fillId="44" borderId="52" xfId="0" applyFont="1" applyFill="1" applyBorder="1" applyAlignment="1">
      <alignment horizontal="center"/>
    </xf>
    <xf numFmtId="0" fontId="24" fillId="44" borderId="80" xfId="0" applyFont="1" applyFill="1" applyBorder="1" applyAlignment="1">
      <alignment horizontal="center"/>
    </xf>
    <xf numFmtId="0" fontId="24" fillId="41" borderId="64" xfId="0" applyFont="1" applyFill="1" applyBorder="1" applyAlignment="1">
      <alignment horizontal="center" wrapText="1"/>
    </xf>
    <xf numFmtId="0" fontId="24" fillId="41" borderId="62" xfId="0" applyFont="1" applyFill="1" applyBorder="1" applyAlignment="1">
      <alignment horizontal="center" wrapText="1"/>
    </xf>
    <xf numFmtId="0" fontId="24" fillId="41" borderId="52" xfId="0" applyFont="1" applyFill="1" applyBorder="1" applyAlignment="1">
      <alignment horizontal="center" wrapText="1"/>
    </xf>
    <xf numFmtId="0" fontId="24" fillId="41" borderId="98" xfId="0" applyFont="1" applyFill="1" applyBorder="1" applyAlignment="1">
      <alignment horizontal="center" wrapText="1"/>
    </xf>
    <xf numFmtId="0" fontId="24" fillId="42" borderId="64" xfId="0" applyFont="1" applyFill="1" applyBorder="1" applyAlignment="1">
      <alignment horizontal="center" vertical="center"/>
    </xf>
    <xf numFmtId="0" fontId="24" fillId="42" borderId="62" xfId="0" applyFont="1" applyFill="1" applyBorder="1" applyAlignment="1">
      <alignment horizontal="center" vertical="center"/>
    </xf>
    <xf numFmtId="0" fontId="24" fillId="42" borderId="50" xfId="0" applyFont="1" applyFill="1" applyBorder="1" applyAlignment="1">
      <alignment horizontal="center"/>
    </xf>
    <xf numFmtId="0" fontId="24" fillId="42" borderId="32" xfId="0" applyFont="1" applyFill="1" applyBorder="1" applyAlignment="1">
      <alignment horizontal="center"/>
    </xf>
    <xf numFmtId="0" fontId="24" fillId="42" borderId="32" xfId="0" applyFont="1" applyFill="1" applyBorder="1" applyAlignment="1">
      <alignment horizontal="center" vertical="center"/>
    </xf>
    <xf numFmtId="0" fontId="24" fillId="42" borderId="52" xfId="0" applyFont="1" applyFill="1" applyBorder="1" applyAlignment="1">
      <alignment horizontal="center" vertical="center" wrapText="1"/>
    </xf>
    <xf numFmtId="0" fontId="24" fillId="42" borderId="95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/>
    </xf>
    <xf numFmtId="0" fontId="24" fillId="42" borderId="99" xfId="0" applyFont="1" applyFill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42" borderId="52" xfId="0" applyFont="1" applyFill="1" applyBorder="1" applyAlignment="1">
      <alignment horizontal="center" vertical="center"/>
    </xf>
    <xf numFmtId="0" fontId="24" fillId="42" borderId="95" xfId="0" applyFont="1" applyFill="1" applyBorder="1" applyAlignment="1">
      <alignment horizontal="center" vertical="center"/>
    </xf>
    <xf numFmtId="0" fontId="24" fillId="42" borderId="45" xfId="0" applyFont="1" applyFill="1" applyBorder="1" applyAlignment="1">
      <alignment horizontal="center" vertical="center"/>
    </xf>
    <xf numFmtId="0" fontId="24" fillId="42" borderId="86" xfId="0" applyFont="1" applyFill="1" applyBorder="1" applyAlignment="1">
      <alignment horizontal="center" vertical="center"/>
    </xf>
    <xf numFmtId="0" fontId="24" fillId="42" borderId="100" xfId="0" applyFont="1" applyFill="1" applyBorder="1" applyAlignment="1">
      <alignment horizontal="center" vertical="center"/>
    </xf>
    <xf numFmtId="0" fontId="24" fillId="42" borderId="92" xfId="0" applyFont="1" applyFill="1" applyBorder="1" applyAlignment="1">
      <alignment horizontal="center"/>
    </xf>
    <xf numFmtId="0" fontId="24" fillId="42" borderId="80" xfId="0" applyFont="1" applyFill="1" applyBorder="1" applyAlignment="1">
      <alignment horizontal="center"/>
    </xf>
    <xf numFmtId="0" fontId="24" fillId="42" borderId="52" xfId="0" applyFont="1" applyFill="1" applyBorder="1" applyAlignment="1">
      <alignment horizontal="center"/>
    </xf>
    <xf numFmtId="0" fontId="24" fillId="42" borderId="52" xfId="0" applyFont="1" applyFill="1" applyBorder="1" applyAlignment="1">
      <alignment horizontal="center" wrapText="1"/>
    </xf>
    <xf numFmtId="0" fontId="24" fillId="42" borderId="95" xfId="0" applyFont="1" applyFill="1" applyBorder="1" applyAlignment="1">
      <alignment horizontal="center" wrapText="1"/>
    </xf>
    <xf numFmtId="0" fontId="24" fillId="42" borderId="96" xfId="0" applyFont="1" applyFill="1" applyBorder="1" applyAlignment="1">
      <alignment horizontal="center" vertical="center"/>
    </xf>
    <xf numFmtId="0" fontId="24" fillId="42" borderId="47" xfId="0" applyFont="1" applyFill="1" applyBorder="1" applyAlignment="1">
      <alignment horizontal="center" vertical="center"/>
    </xf>
    <xf numFmtId="0" fontId="24" fillId="42" borderId="92" xfId="0" applyFont="1" applyFill="1" applyBorder="1" applyAlignment="1">
      <alignment horizontal="center" wrapText="1"/>
    </xf>
    <xf numFmtId="0" fontId="24" fillId="42" borderId="80" xfId="0" applyFont="1" applyFill="1" applyBorder="1" applyAlignment="1">
      <alignment horizontal="center" wrapText="1"/>
    </xf>
    <xf numFmtId="0" fontId="24" fillId="42" borderId="52" xfId="58" applyFont="1" applyFill="1" applyBorder="1" applyAlignment="1">
      <alignment horizontal="center" wrapText="1"/>
      <protection/>
    </xf>
    <xf numFmtId="0" fontId="24" fillId="42" borderId="95" xfId="58" applyFont="1" applyFill="1" applyBorder="1" applyAlignment="1">
      <alignment horizontal="center" wrapText="1"/>
      <protection/>
    </xf>
    <xf numFmtId="0" fontId="24" fillId="42" borderId="93" xfId="0" applyFont="1" applyFill="1" applyBorder="1" applyAlignment="1">
      <alignment horizontal="center" vertical="center" wrapText="1"/>
    </xf>
    <xf numFmtId="0" fontId="24" fillId="42" borderId="63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wrapText="1"/>
    </xf>
    <xf numFmtId="0" fontId="24" fillId="42" borderId="32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left" vertical="center" wrapText="1"/>
    </xf>
    <xf numFmtId="0" fontId="24" fillId="42" borderId="64" xfId="0" applyFont="1" applyFill="1" applyBorder="1" applyAlignment="1">
      <alignment horizontal="center" wrapText="1"/>
    </xf>
    <xf numFmtId="0" fontId="24" fillId="42" borderId="62" xfId="0" applyFont="1" applyFill="1" applyBorder="1" applyAlignment="1">
      <alignment horizontal="center" wrapText="1"/>
    </xf>
    <xf numFmtId="0" fontId="24" fillId="42" borderId="50" xfId="0" applyFont="1" applyFill="1" applyBorder="1" applyAlignment="1">
      <alignment horizontal="center" wrapText="1"/>
    </xf>
    <xf numFmtId="0" fontId="24" fillId="42" borderId="41" xfId="0" applyFont="1" applyFill="1" applyBorder="1" applyAlignment="1">
      <alignment horizontal="center" wrapText="1"/>
    </xf>
    <xf numFmtId="0" fontId="24" fillId="42" borderId="64" xfId="0" applyFont="1" applyFill="1" applyBorder="1" applyAlignment="1">
      <alignment horizontal="center"/>
    </xf>
    <xf numFmtId="0" fontId="24" fillId="42" borderId="62" xfId="0" applyFont="1" applyFill="1" applyBorder="1" applyAlignment="1">
      <alignment horizontal="center"/>
    </xf>
    <xf numFmtId="0" fontId="24" fillId="42" borderId="42" xfId="0" applyFont="1" applyFill="1" applyBorder="1" applyAlignment="1">
      <alignment horizontal="center" wrapText="1"/>
    </xf>
    <xf numFmtId="0" fontId="24" fillId="42" borderId="45" xfId="0" applyFont="1" applyFill="1" applyBorder="1" applyAlignment="1">
      <alignment horizontal="center" wrapText="1"/>
    </xf>
    <xf numFmtId="0" fontId="24" fillId="17" borderId="64" xfId="0" applyFont="1" applyFill="1" applyBorder="1" applyAlignment="1">
      <alignment horizontal="center" vertical="center"/>
    </xf>
    <xf numFmtId="0" fontId="24" fillId="17" borderId="62" xfId="0" applyFont="1" applyFill="1" applyBorder="1" applyAlignment="1">
      <alignment horizontal="center" vertical="center"/>
    </xf>
    <xf numFmtId="0" fontId="24" fillId="17" borderId="92" xfId="0" applyFont="1" applyFill="1" applyBorder="1" applyAlignment="1">
      <alignment horizontal="center" vertical="center" wrapText="1"/>
    </xf>
    <xf numFmtId="0" fontId="24" fillId="17" borderId="80" xfId="0" applyFont="1" applyFill="1" applyBorder="1" applyAlignment="1">
      <alignment horizontal="center" vertical="center" wrapText="1"/>
    </xf>
    <xf numFmtId="0" fontId="24" fillId="17" borderId="52" xfId="0" applyFont="1" applyFill="1" applyBorder="1" applyAlignment="1">
      <alignment horizontal="center" vertical="center" wrapText="1"/>
    </xf>
    <xf numFmtId="0" fontId="24" fillId="17" borderId="32" xfId="0" applyFont="1" applyFill="1" applyBorder="1" applyAlignment="1">
      <alignment horizontal="center" vertical="center" wrapText="1"/>
    </xf>
    <xf numFmtId="0" fontId="24" fillId="17" borderId="42" xfId="0" applyFont="1" applyFill="1" applyBorder="1" applyAlignment="1">
      <alignment horizontal="center" vertical="center" wrapText="1"/>
    </xf>
    <xf numFmtId="0" fontId="24" fillId="17" borderId="95" xfId="0" applyFont="1" applyFill="1" applyBorder="1" applyAlignment="1">
      <alignment horizontal="center" vertical="center"/>
    </xf>
    <xf numFmtId="0" fontId="24" fillId="17" borderId="45" xfId="0" applyFont="1" applyFill="1" applyBorder="1" applyAlignment="1">
      <alignment horizontal="center" vertical="center"/>
    </xf>
    <xf numFmtId="0" fontId="24" fillId="17" borderId="80" xfId="0" applyFont="1" applyFill="1" applyBorder="1" applyAlignment="1">
      <alignment horizontal="center" vertical="center"/>
    </xf>
    <xf numFmtId="0" fontId="24" fillId="17" borderId="32" xfId="0" applyFont="1" applyFill="1" applyBorder="1" applyAlignment="1">
      <alignment horizontal="center" vertical="center"/>
    </xf>
    <xf numFmtId="0" fontId="24" fillId="17" borderId="99" xfId="0" applyFont="1" applyFill="1" applyBorder="1" applyAlignment="1">
      <alignment horizontal="center" vertical="center" wrapText="1"/>
    </xf>
    <xf numFmtId="0" fontId="24" fillId="17" borderId="31" xfId="0" applyFont="1" applyFill="1" applyBorder="1" applyAlignment="1">
      <alignment horizontal="center" vertical="center" wrapText="1"/>
    </xf>
    <xf numFmtId="0" fontId="24" fillId="17" borderId="93" xfId="0" applyFont="1" applyFill="1" applyBorder="1" applyAlignment="1">
      <alignment horizontal="center" vertical="center"/>
    </xf>
    <xf numFmtId="0" fontId="24" fillId="17" borderId="63" xfId="0" applyFont="1" applyFill="1" applyBorder="1" applyAlignment="1">
      <alignment horizontal="center" vertical="center"/>
    </xf>
    <xf numFmtId="0" fontId="24" fillId="17" borderId="52" xfId="0" applyFont="1" applyFill="1" applyBorder="1" applyAlignment="1">
      <alignment horizontal="center" wrapText="1"/>
    </xf>
    <xf numFmtId="0" fontId="24" fillId="17" borderId="80" xfId="0" applyFont="1" applyFill="1" applyBorder="1" applyAlignment="1">
      <alignment horizontal="center" wrapText="1"/>
    </xf>
    <xf numFmtId="0" fontId="24" fillId="17" borderId="79" xfId="0" applyFont="1" applyFill="1" applyBorder="1" applyAlignment="1">
      <alignment horizontal="center" vertical="center"/>
    </xf>
    <xf numFmtId="0" fontId="24" fillId="17" borderId="46" xfId="0" applyFont="1" applyFill="1" applyBorder="1" applyAlignment="1">
      <alignment horizontal="center" vertical="center"/>
    </xf>
    <xf numFmtId="0" fontId="24" fillId="17" borderId="52" xfId="58" applyFont="1" applyFill="1" applyBorder="1" applyAlignment="1">
      <alignment horizontal="center" wrapText="1"/>
      <protection/>
    </xf>
    <xf numFmtId="0" fontId="24" fillId="17" borderId="80" xfId="58" applyFont="1" applyFill="1" applyBorder="1" applyAlignment="1">
      <alignment horizontal="center" wrapText="1"/>
      <protection/>
    </xf>
    <xf numFmtId="0" fontId="24" fillId="17" borderId="93" xfId="0" applyFont="1" applyFill="1" applyBorder="1" applyAlignment="1">
      <alignment horizontal="center" vertical="center" wrapText="1"/>
    </xf>
    <xf numFmtId="0" fontId="24" fillId="17" borderId="63" xfId="0" applyFont="1" applyFill="1" applyBorder="1" applyAlignment="1">
      <alignment horizontal="center" vertical="center" wrapText="1"/>
    </xf>
    <xf numFmtId="0" fontId="10" fillId="17" borderId="32" xfId="0" applyFont="1" applyFill="1" applyBorder="1" applyAlignment="1">
      <alignment horizontal="center" wrapText="1"/>
    </xf>
    <xf numFmtId="0" fontId="10" fillId="17" borderId="50" xfId="0" applyFont="1" applyFill="1" applyBorder="1" applyAlignment="1">
      <alignment horizontal="center" wrapText="1"/>
    </xf>
    <xf numFmtId="0" fontId="10" fillId="17" borderId="41" xfId="0" applyFont="1" applyFill="1" applyBorder="1" applyAlignment="1">
      <alignment horizontal="center" wrapText="1"/>
    </xf>
    <xf numFmtId="0" fontId="10" fillId="17" borderId="64" xfId="0" applyFont="1" applyFill="1" applyBorder="1" applyAlignment="1">
      <alignment horizontal="center" wrapText="1"/>
    </xf>
    <xf numFmtId="0" fontId="10" fillId="17" borderId="62" xfId="0" applyFont="1" applyFill="1" applyBorder="1" applyAlignment="1">
      <alignment horizontal="center" wrapText="1"/>
    </xf>
    <xf numFmtId="0" fontId="24" fillId="17" borderId="32" xfId="0" applyFont="1" applyFill="1" applyBorder="1" applyAlignment="1">
      <alignment horizontal="center"/>
    </xf>
    <xf numFmtId="0" fontId="24" fillId="17" borderId="32" xfId="0" applyFont="1" applyFill="1" applyBorder="1" applyAlignment="1">
      <alignment horizontal="center" wrapText="1"/>
    </xf>
    <xf numFmtId="0" fontId="24" fillId="17" borderId="42" xfId="0" applyFont="1" applyFill="1" applyBorder="1" applyAlignment="1">
      <alignment horizontal="center" wrapText="1"/>
    </xf>
    <xf numFmtId="0" fontId="24" fillId="17" borderId="64" xfId="0" applyFont="1" applyFill="1" applyBorder="1" applyAlignment="1">
      <alignment horizontal="center"/>
    </xf>
    <xf numFmtId="0" fontId="24" fillId="17" borderId="62" xfId="0" applyFont="1" applyFill="1" applyBorder="1" applyAlignment="1">
      <alignment horizontal="center"/>
    </xf>
    <xf numFmtId="0" fontId="24" fillId="17" borderId="95" xfId="0" applyFont="1" applyFill="1" applyBorder="1" applyAlignment="1">
      <alignment horizontal="center" wrapText="1"/>
    </xf>
    <xf numFmtId="0" fontId="24" fillId="17" borderId="45" xfId="0" applyFont="1" applyFill="1" applyBorder="1" applyAlignment="1">
      <alignment horizontal="center" wrapText="1"/>
    </xf>
    <xf numFmtId="0" fontId="75" fillId="39" borderId="11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 wrapText="1"/>
    </xf>
    <xf numFmtId="0" fontId="75" fillId="39" borderId="2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5" fillId="39" borderId="11" xfId="0" applyFont="1" applyFill="1" applyBorder="1" applyAlignment="1">
      <alignment horizontal="center" vertical="center" wrapText="1"/>
    </xf>
    <xf numFmtId="0" fontId="75" fillId="39" borderId="52" xfId="0" applyFont="1" applyFill="1" applyBorder="1" applyAlignment="1">
      <alignment horizontal="center" wrapText="1"/>
    </xf>
    <xf numFmtId="0" fontId="75" fillId="39" borderId="80" xfId="0" applyFont="1" applyFill="1" applyBorder="1" applyAlignment="1">
      <alignment horizontal="center" wrapText="1"/>
    </xf>
    <xf numFmtId="0" fontId="75" fillId="39" borderId="42" xfId="0" applyFont="1" applyFill="1" applyBorder="1" applyAlignment="1">
      <alignment horizontal="center" vertical="center"/>
    </xf>
    <xf numFmtId="0" fontId="75" fillId="39" borderId="21" xfId="0" applyFont="1" applyFill="1" applyBorder="1" applyAlignment="1">
      <alignment horizontal="center" vertical="center"/>
    </xf>
    <xf numFmtId="0" fontId="75" fillId="39" borderId="50" xfId="0" applyFont="1" applyFill="1" applyBorder="1" applyAlignment="1">
      <alignment horizontal="center" vertical="center"/>
    </xf>
    <xf numFmtId="0" fontId="75" fillId="39" borderId="22" xfId="0" applyFont="1" applyFill="1" applyBorder="1" applyAlignment="1">
      <alignment horizontal="center" vertical="center"/>
    </xf>
    <xf numFmtId="0" fontId="75" fillId="39" borderId="11" xfId="0" applyFont="1" applyFill="1" applyBorder="1" applyAlignment="1">
      <alignment horizontal="center"/>
    </xf>
    <xf numFmtId="0" fontId="75" fillId="39" borderId="20" xfId="0" applyFont="1" applyFill="1" applyBorder="1" applyAlignment="1">
      <alignment horizontal="center"/>
    </xf>
    <xf numFmtId="0" fontId="0" fillId="0" borderId="34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07-08 - Report for EDU - workforce diversity data - Training,Disc &amp; Grievance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Workforce Diversity Data 2010 submission" xfId="62"/>
    <cellStyle name="Normal_Workforce Diversity Data 2010 submission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I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15.140625" style="31" customWidth="1"/>
    <col min="3" max="3" width="9.140625" style="2" customWidth="1"/>
    <col min="4" max="9" width="9.140625" style="1" customWidth="1"/>
    <col min="10" max="10" width="47.57421875" style="1" customWidth="1"/>
    <col min="11" max="16384" width="9.140625" style="1" customWidth="1"/>
  </cols>
  <sheetData>
    <row r="1" spans="1:9" s="23" customFormat="1" ht="22.5">
      <c r="A1" s="21" t="s">
        <v>0</v>
      </c>
      <c r="B1" s="20"/>
      <c r="C1" s="20"/>
      <c r="D1" s="20"/>
      <c r="E1" s="20"/>
      <c r="F1" s="20"/>
      <c r="G1" s="20"/>
      <c r="H1" s="20"/>
      <c r="I1" s="22"/>
    </row>
    <row r="2" s="22" customFormat="1" ht="22.5"/>
    <row r="3" spans="1:9" s="23" customFormat="1" ht="22.5">
      <c r="A3" s="21" t="s">
        <v>192</v>
      </c>
      <c r="B3" s="20"/>
      <c r="C3" s="20"/>
      <c r="D3" s="20"/>
      <c r="E3" s="20"/>
      <c r="F3" s="20"/>
      <c r="G3" s="20"/>
      <c r="H3" s="20"/>
      <c r="I3" s="22"/>
    </row>
    <row r="4" s="2" customFormat="1" ht="15.75"/>
    <row r="5" spans="1:3" s="2" customFormat="1" ht="18" customHeight="1">
      <c r="A5" s="49" t="s">
        <v>1</v>
      </c>
      <c r="C5" s="24"/>
    </row>
    <row r="6" s="34" customFormat="1" ht="25.5" customHeight="1"/>
    <row r="7" spans="1:9" s="34" customFormat="1" ht="15">
      <c r="A7" s="47">
        <v>1</v>
      </c>
      <c r="B7" s="668" t="s">
        <v>11</v>
      </c>
      <c r="C7" s="668"/>
      <c r="D7" s="668"/>
      <c r="E7" s="668"/>
      <c r="F7" s="668"/>
      <c r="G7" s="668"/>
      <c r="H7" s="64"/>
      <c r="I7" s="64"/>
    </row>
    <row r="8" spans="1:9" s="34" customFormat="1" ht="15">
      <c r="A8" s="47"/>
      <c r="B8" s="64"/>
      <c r="C8" s="64"/>
      <c r="D8" s="64"/>
      <c r="E8" s="64"/>
      <c r="F8" s="64"/>
      <c r="G8" s="64"/>
      <c r="H8" s="64"/>
      <c r="I8" s="64"/>
    </row>
    <row r="9" spans="1:9" s="34" customFormat="1" ht="15">
      <c r="A9" s="47">
        <v>2</v>
      </c>
      <c r="B9" s="67" t="s">
        <v>12</v>
      </c>
      <c r="C9" s="67"/>
      <c r="D9" s="67"/>
      <c r="E9" s="67"/>
      <c r="F9" s="68"/>
      <c r="G9" s="68"/>
      <c r="H9" s="64"/>
      <c r="I9" s="64"/>
    </row>
    <row r="10" spans="1:9" s="34" customFormat="1" ht="15">
      <c r="A10" s="47"/>
      <c r="B10" s="64"/>
      <c r="C10" s="64"/>
      <c r="D10" s="64"/>
      <c r="E10" s="64"/>
      <c r="F10" s="64"/>
      <c r="G10" s="64"/>
      <c r="H10" s="64"/>
      <c r="I10" s="64"/>
    </row>
    <row r="11" spans="1:9" s="34" customFormat="1" ht="15">
      <c r="A11" s="47">
        <v>3</v>
      </c>
      <c r="B11" s="67" t="s">
        <v>13</v>
      </c>
      <c r="C11" s="67"/>
      <c r="D11" s="67"/>
      <c r="E11" s="67"/>
      <c r="F11" s="68"/>
      <c r="G11" s="68"/>
      <c r="H11" s="64"/>
      <c r="I11" s="64"/>
    </row>
    <row r="12" spans="1:9" s="34" customFormat="1" ht="15">
      <c r="A12" s="47"/>
      <c r="B12" s="64"/>
      <c r="C12" s="64"/>
      <c r="D12" s="64"/>
      <c r="E12" s="64"/>
      <c r="F12" s="64"/>
      <c r="G12" s="64"/>
      <c r="H12" s="64"/>
      <c r="I12" s="64"/>
    </row>
    <row r="13" spans="1:9" s="34" customFormat="1" ht="15">
      <c r="A13" s="47">
        <v>4</v>
      </c>
      <c r="B13" s="67" t="s">
        <v>128</v>
      </c>
      <c r="C13" s="67"/>
      <c r="D13" s="67"/>
      <c r="E13" s="67"/>
      <c r="F13" s="68"/>
      <c r="G13" s="68"/>
      <c r="H13" s="64"/>
      <c r="I13" s="64"/>
    </row>
    <row r="14" spans="1:9" s="34" customFormat="1" ht="15">
      <c r="A14" s="47"/>
      <c r="B14" s="64"/>
      <c r="C14" s="64"/>
      <c r="D14" s="64"/>
      <c r="E14" s="64"/>
      <c r="F14" s="64"/>
      <c r="G14" s="64"/>
      <c r="H14" s="64"/>
      <c r="I14" s="64"/>
    </row>
    <row r="15" spans="1:9" s="34" customFormat="1" ht="15">
      <c r="A15" s="47">
        <v>5</v>
      </c>
      <c r="B15" s="668" t="s">
        <v>31</v>
      </c>
      <c r="C15" s="668"/>
      <c r="D15" s="668"/>
      <c r="E15" s="668"/>
      <c r="F15" s="668"/>
      <c r="G15" s="668"/>
      <c r="H15" s="668"/>
      <c r="I15" s="64"/>
    </row>
    <row r="16" spans="1:9" s="34" customFormat="1" ht="15">
      <c r="A16" s="47"/>
      <c r="B16" s="64"/>
      <c r="C16" s="64"/>
      <c r="D16" s="64"/>
      <c r="E16" s="64"/>
      <c r="F16" s="64"/>
      <c r="G16" s="64"/>
      <c r="H16" s="64"/>
      <c r="I16" s="64"/>
    </row>
    <row r="17" spans="1:9" s="34" customFormat="1" ht="15">
      <c r="A17" s="47">
        <v>6</v>
      </c>
      <c r="B17" s="67" t="s">
        <v>32</v>
      </c>
      <c r="C17" s="67"/>
      <c r="D17" s="67"/>
      <c r="E17" s="67"/>
      <c r="F17" s="68"/>
      <c r="G17" s="68"/>
      <c r="H17" s="68"/>
      <c r="I17" s="64"/>
    </row>
    <row r="18" spans="1:9" s="34" customFormat="1" ht="15">
      <c r="A18" s="47"/>
      <c r="B18" s="65"/>
      <c r="C18" s="65"/>
      <c r="D18" s="65"/>
      <c r="E18" s="65"/>
      <c r="F18" s="65"/>
      <c r="G18" s="65"/>
      <c r="H18" s="65"/>
      <c r="I18" s="64"/>
    </row>
    <row r="19" spans="1:9" s="34" customFormat="1" ht="15">
      <c r="A19" s="47">
        <v>7</v>
      </c>
      <c r="B19" s="67" t="s">
        <v>14</v>
      </c>
      <c r="C19" s="67"/>
      <c r="D19" s="67"/>
      <c r="E19" s="67"/>
      <c r="F19" s="68"/>
      <c r="G19" s="65"/>
      <c r="H19" s="65"/>
      <c r="I19" s="64"/>
    </row>
    <row r="20" spans="1:9" s="34" customFormat="1" ht="15">
      <c r="A20" s="47"/>
      <c r="B20" s="65"/>
      <c r="C20" s="65"/>
      <c r="D20" s="65"/>
      <c r="E20" s="65"/>
      <c r="F20" s="65"/>
      <c r="G20" s="65"/>
      <c r="H20" s="65"/>
      <c r="I20" s="64"/>
    </row>
    <row r="21" spans="1:9" s="34" customFormat="1" ht="15">
      <c r="A21" s="47">
        <v>8</v>
      </c>
      <c r="B21" s="67" t="s">
        <v>15</v>
      </c>
      <c r="C21" s="67"/>
      <c r="D21" s="67"/>
      <c r="E21" s="67"/>
      <c r="F21" s="68"/>
      <c r="G21" s="65"/>
      <c r="H21" s="65"/>
      <c r="I21" s="64"/>
    </row>
    <row r="22" spans="1:9" s="34" customFormat="1" ht="15">
      <c r="A22" s="47"/>
      <c r="B22" s="65"/>
      <c r="C22" s="65"/>
      <c r="D22" s="65"/>
      <c r="E22" s="65"/>
      <c r="F22" s="65"/>
      <c r="G22" s="65"/>
      <c r="H22" s="65"/>
      <c r="I22" s="64"/>
    </row>
    <row r="23" spans="1:9" s="34" customFormat="1" ht="15">
      <c r="A23" s="47">
        <v>9</v>
      </c>
      <c r="B23" s="67" t="s">
        <v>16</v>
      </c>
      <c r="C23" s="67"/>
      <c r="D23" s="67"/>
      <c r="E23" s="67"/>
      <c r="F23" s="67"/>
      <c r="G23" s="65"/>
      <c r="H23" s="65"/>
      <c r="I23" s="64"/>
    </row>
    <row r="24" spans="1:9" s="34" customFormat="1" ht="15">
      <c r="A24" s="47"/>
      <c r="B24" s="65"/>
      <c r="C24" s="65"/>
      <c r="D24" s="65"/>
      <c r="E24" s="65"/>
      <c r="F24" s="65"/>
      <c r="G24" s="65"/>
      <c r="H24" s="65"/>
      <c r="I24" s="64"/>
    </row>
    <row r="25" spans="1:9" s="34" customFormat="1" ht="15">
      <c r="A25" s="47">
        <v>10</v>
      </c>
      <c r="B25" s="67" t="s">
        <v>127</v>
      </c>
      <c r="C25" s="67"/>
      <c r="D25" s="67"/>
      <c r="E25" s="69"/>
      <c r="F25" s="67"/>
      <c r="G25" s="65"/>
      <c r="H25" s="65"/>
      <c r="I25" s="64"/>
    </row>
    <row r="26" spans="1:9" s="34" customFormat="1" ht="15">
      <c r="A26" s="47"/>
      <c r="B26" s="65"/>
      <c r="C26" s="65"/>
      <c r="D26" s="65"/>
      <c r="E26" s="65"/>
      <c r="F26" s="65"/>
      <c r="G26" s="65"/>
      <c r="H26" s="65"/>
      <c r="I26" s="64"/>
    </row>
    <row r="27" spans="1:9" s="34" customFormat="1" ht="15">
      <c r="A27" s="47">
        <v>11</v>
      </c>
      <c r="B27" s="67" t="s">
        <v>68</v>
      </c>
      <c r="C27" s="67"/>
      <c r="D27" s="67"/>
      <c r="E27" s="67"/>
      <c r="F27" s="67"/>
      <c r="G27" s="65"/>
      <c r="H27" s="65"/>
      <c r="I27" s="64"/>
    </row>
    <row r="28" spans="1:9" s="34" customFormat="1" ht="15">
      <c r="A28" s="47"/>
      <c r="B28" s="65"/>
      <c r="C28" s="65"/>
      <c r="D28" s="65"/>
      <c r="E28" s="65"/>
      <c r="F28" s="65"/>
      <c r="G28" s="65"/>
      <c r="H28" s="65"/>
      <c r="I28" s="64"/>
    </row>
    <row r="29" spans="1:9" s="34" customFormat="1" ht="15">
      <c r="A29" s="47">
        <v>12</v>
      </c>
      <c r="B29" s="67" t="s">
        <v>69</v>
      </c>
      <c r="C29" s="67"/>
      <c r="D29" s="67"/>
      <c r="E29" s="67"/>
      <c r="F29" s="67"/>
      <c r="G29" s="65"/>
      <c r="H29" s="65"/>
      <c r="I29" s="64"/>
    </row>
    <row r="30" spans="1:9" s="34" customFormat="1" ht="15">
      <c r="A30" s="47"/>
      <c r="B30" s="65"/>
      <c r="C30" s="65"/>
      <c r="D30" s="65"/>
      <c r="E30" s="65"/>
      <c r="F30" s="65"/>
      <c r="G30" s="65"/>
      <c r="H30" s="65"/>
      <c r="I30" s="64"/>
    </row>
    <row r="31" spans="1:9" s="34" customFormat="1" ht="19.5" customHeight="1">
      <c r="A31" s="47">
        <v>13</v>
      </c>
      <c r="B31" s="668" t="s">
        <v>17</v>
      </c>
      <c r="C31" s="668"/>
      <c r="D31" s="668"/>
      <c r="E31" s="668"/>
      <c r="F31" s="668"/>
      <c r="G31" s="668"/>
      <c r="H31" s="668"/>
      <c r="I31" s="668"/>
    </row>
    <row r="32" spans="1:9" s="34" customFormat="1" ht="19.5" customHeight="1">
      <c r="A32" s="47"/>
      <c r="B32" s="64"/>
      <c r="C32" s="64"/>
      <c r="D32" s="64"/>
      <c r="E32" s="64"/>
      <c r="F32" s="64"/>
      <c r="G32" s="64"/>
      <c r="H32" s="64"/>
      <c r="I32" s="64"/>
    </row>
    <row r="33" spans="1:9" s="34" customFormat="1" ht="19.5" customHeight="1">
      <c r="A33" s="47">
        <v>14</v>
      </c>
      <c r="B33" s="668" t="s">
        <v>18</v>
      </c>
      <c r="C33" s="668"/>
      <c r="D33" s="668"/>
      <c r="E33" s="668"/>
      <c r="F33" s="668"/>
      <c r="G33" s="668"/>
      <c r="H33" s="668"/>
      <c r="I33" s="668"/>
    </row>
    <row r="34" spans="1:9" s="34" customFormat="1" ht="19.5" customHeight="1">
      <c r="A34" s="47"/>
      <c r="B34" s="64"/>
      <c r="C34" s="64"/>
      <c r="D34" s="64"/>
      <c r="E34" s="64"/>
      <c r="F34" s="64"/>
      <c r="G34" s="64"/>
      <c r="H34" s="64"/>
      <c r="I34" s="64"/>
    </row>
    <row r="35" spans="1:9" s="34" customFormat="1" ht="19.5" customHeight="1">
      <c r="A35" s="48">
        <v>15</v>
      </c>
      <c r="B35" s="668" t="s">
        <v>28</v>
      </c>
      <c r="C35" s="668"/>
      <c r="D35" s="668"/>
      <c r="E35" s="668"/>
      <c r="F35" s="668"/>
      <c r="G35" s="668"/>
      <c r="H35" s="668"/>
      <c r="I35" s="668"/>
    </row>
    <row r="36" spans="1:9" s="34" customFormat="1" ht="19.5" customHeight="1">
      <c r="A36" s="47"/>
      <c r="B36" s="65"/>
      <c r="C36" s="65"/>
      <c r="D36" s="65"/>
      <c r="E36" s="65"/>
      <c r="F36" s="65"/>
      <c r="G36" s="65"/>
      <c r="H36" s="65"/>
      <c r="I36" s="65"/>
    </row>
    <row r="37" spans="1:9" s="34" customFormat="1" ht="19.5" customHeight="1">
      <c r="A37" s="47">
        <v>16</v>
      </c>
      <c r="B37" s="668" t="s">
        <v>129</v>
      </c>
      <c r="C37" s="668"/>
      <c r="D37" s="668"/>
      <c r="E37" s="668"/>
      <c r="F37" s="668"/>
      <c r="G37" s="668"/>
      <c r="H37" s="668"/>
      <c r="I37" s="668"/>
    </row>
    <row r="38" spans="1:9" s="34" customFormat="1" ht="19.5" customHeight="1">
      <c r="A38" s="47"/>
      <c r="B38" s="65"/>
      <c r="C38" s="65"/>
      <c r="D38" s="65"/>
      <c r="E38" s="65"/>
      <c r="F38" s="65"/>
      <c r="G38" s="65"/>
      <c r="H38" s="65"/>
      <c r="I38" s="65"/>
    </row>
    <row r="39" spans="1:9" s="34" customFormat="1" ht="19.5" customHeight="1">
      <c r="A39" s="47">
        <v>17</v>
      </c>
      <c r="B39" s="668" t="s">
        <v>33</v>
      </c>
      <c r="C39" s="668"/>
      <c r="D39" s="668"/>
      <c r="E39" s="668"/>
      <c r="F39" s="668"/>
      <c r="G39" s="668"/>
      <c r="H39" s="668"/>
      <c r="I39" s="668"/>
    </row>
    <row r="40" spans="1:9" s="34" customFormat="1" ht="19.5" customHeight="1">
      <c r="A40" s="47"/>
      <c r="B40" s="65"/>
      <c r="C40" s="65"/>
      <c r="D40" s="65"/>
      <c r="E40" s="65"/>
      <c r="F40" s="65"/>
      <c r="G40" s="65"/>
      <c r="H40" s="65"/>
      <c r="I40" s="65"/>
    </row>
    <row r="41" spans="1:9" s="34" customFormat="1" ht="19.5" customHeight="1">
      <c r="A41" s="47">
        <v>18</v>
      </c>
      <c r="B41" s="668" t="s">
        <v>34</v>
      </c>
      <c r="C41" s="668"/>
      <c r="D41" s="668"/>
      <c r="E41" s="668"/>
      <c r="F41" s="668"/>
      <c r="G41" s="668"/>
      <c r="H41" s="668"/>
      <c r="I41" s="668"/>
    </row>
    <row r="42" spans="1:9" s="34" customFormat="1" ht="19.5" customHeight="1">
      <c r="A42" s="47"/>
      <c r="B42" s="64"/>
      <c r="C42" s="64"/>
      <c r="D42" s="64"/>
      <c r="E42" s="64"/>
      <c r="F42" s="64"/>
      <c r="G42" s="64"/>
      <c r="H42" s="64"/>
      <c r="I42" s="64"/>
    </row>
    <row r="43" spans="1:9" s="34" customFormat="1" ht="19.5" customHeight="1">
      <c r="A43" s="47">
        <v>19</v>
      </c>
      <c r="B43" s="668" t="s">
        <v>19</v>
      </c>
      <c r="C43" s="668"/>
      <c r="D43" s="668"/>
      <c r="E43" s="668"/>
      <c r="F43" s="668"/>
      <c r="G43" s="668"/>
      <c r="H43" s="668"/>
      <c r="I43" s="668"/>
    </row>
    <row r="44" spans="1:9" s="34" customFormat="1" ht="19.5" customHeight="1">
      <c r="A44" s="47"/>
      <c r="B44" s="64"/>
      <c r="C44" s="64"/>
      <c r="D44" s="64"/>
      <c r="E44" s="64"/>
      <c r="F44" s="64"/>
      <c r="G44" s="64"/>
      <c r="H44" s="64"/>
      <c r="I44" s="64"/>
    </row>
    <row r="45" spans="1:9" s="34" customFormat="1" ht="19.5" customHeight="1">
      <c r="A45" s="47">
        <v>20</v>
      </c>
      <c r="B45" s="668" t="s">
        <v>20</v>
      </c>
      <c r="C45" s="668"/>
      <c r="D45" s="668"/>
      <c r="E45" s="668"/>
      <c r="F45" s="668"/>
      <c r="G45" s="668"/>
      <c r="H45" s="668"/>
      <c r="I45" s="668"/>
    </row>
    <row r="46" spans="1:9" s="34" customFormat="1" ht="19.5" customHeight="1">
      <c r="A46" s="47"/>
      <c r="B46" s="64"/>
      <c r="C46" s="64"/>
      <c r="D46" s="64"/>
      <c r="E46" s="64"/>
      <c r="F46" s="64"/>
      <c r="G46" s="64"/>
      <c r="H46" s="64"/>
      <c r="I46" s="64"/>
    </row>
    <row r="47" spans="1:9" s="34" customFormat="1" ht="19.5" customHeight="1">
      <c r="A47" s="47">
        <v>21</v>
      </c>
      <c r="B47" s="668" t="s">
        <v>21</v>
      </c>
      <c r="C47" s="668"/>
      <c r="D47" s="668"/>
      <c r="E47" s="668"/>
      <c r="F47" s="668"/>
      <c r="G47" s="668"/>
      <c r="H47" s="668"/>
      <c r="I47" s="668"/>
    </row>
    <row r="48" spans="1:9" s="34" customFormat="1" ht="19.5" customHeight="1">
      <c r="A48" s="47"/>
      <c r="B48" s="64"/>
      <c r="C48" s="64"/>
      <c r="D48" s="64"/>
      <c r="E48" s="64"/>
      <c r="F48" s="64"/>
      <c r="G48" s="64"/>
      <c r="H48" s="64"/>
      <c r="I48" s="64"/>
    </row>
    <row r="49" spans="1:9" s="34" customFormat="1" ht="19.5" customHeight="1">
      <c r="A49" s="47">
        <v>22</v>
      </c>
      <c r="B49" s="668" t="s">
        <v>130</v>
      </c>
      <c r="C49" s="668"/>
      <c r="D49" s="668"/>
      <c r="E49" s="668"/>
      <c r="F49" s="668"/>
      <c r="G49" s="668"/>
      <c r="H49" s="668"/>
      <c r="I49" s="668"/>
    </row>
    <row r="50" spans="1:9" s="34" customFormat="1" ht="19.5" customHeight="1">
      <c r="A50" s="47"/>
      <c r="B50" s="64"/>
      <c r="C50" s="64"/>
      <c r="D50" s="64"/>
      <c r="E50" s="64"/>
      <c r="F50" s="64"/>
      <c r="G50" s="64"/>
      <c r="H50" s="64"/>
      <c r="I50" s="64"/>
    </row>
    <row r="51" spans="1:9" s="34" customFormat="1" ht="19.5" customHeight="1">
      <c r="A51" s="47">
        <v>23</v>
      </c>
      <c r="B51" s="668" t="s">
        <v>70</v>
      </c>
      <c r="C51" s="668"/>
      <c r="D51" s="668"/>
      <c r="E51" s="668"/>
      <c r="F51" s="668"/>
      <c r="G51" s="668"/>
      <c r="H51" s="668"/>
      <c r="I51" s="668"/>
    </row>
    <row r="52" spans="1:9" s="34" customFormat="1" ht="19.5" customHeight="1">
      <c r="A52" s="47"/>
      <c r="B52" s="64"/>
      <c r="C52" s="64"/>
      <c r="D52" s="64"/>
      <c r="E52" s="64"/>
      <c r="F52" s="64"/>
      <c r="G52" s="64"/>
      <c r="H52" s="64"/>
      <c r="I52" s="64"/>
    </row>
    <row r="53" spans="1:9" s="34" customFormat="1" ht="19.5" customHeight="1">
      <c r="A53" s="47">
        <v>24</v>
      </c>
      <c r="B53" s="668" t="s">
        <v>71</v>
      </c>
      <c r="C53" s="668"/>
      <c r="D53" s="668"/>
      <c r="E53" s="668"/>
      <c r="F53" s="668"/>
      <c r="G53" s="668"/>
      <c r="H53" s="668"/>
      <c r="I53" s="668"/>
    </row>
    <row r="54" spans="1:9" s="34" customFormat="1" ht="19.5" customHeight="1">
      <c r="A54" s="47"/>
      <c r="B54" s="65"/>
      <c r="C54" s="65"/>
      <c r="D54" s="65"/>
      <c r="E54" s="65"/>
      <c r="F54" s="65"/>
      <c r="G54" s="65"/>
      <c r="H54" s="65"/>
      <c r="I54" s="65"/>
    </row>
    <row r="55" spans="1:9" s="34" customFormat="1" ht="19.5" customHeight="1">
      <c r="A55" s="47">
        <v>25</v>
      </c>
      <c r="B55" s="668" t="s">
        <v>22</v>
      </c>
      <c r="C55" s="668"/>
      <c r="D55" s="668"/>
      <c r="E55" s="668"/>
      <c r="F55" s="668"/>
      <c r="G55" s="668"/>
      <c r="H55" s="668"/>
      <c r="I55" s="668"/>
    </row>
    <row r="56" spans="1:9" s="34" customFormat="1" ht="19.5" customHeight="1">
      <c r="A56" s="47"/>
      <c r="B56" s="64"/>
      <c r="C56" s="64"/>
      <c r="D56" s="64"/>
      <c r="E56" s="64"/>
      <c r="F56" s="64"/>
      <c r="G56" s="64"/>
      <c r="H56" s="64"/>
      <c r="I56" s="64"/>
    </row>
    <row r="57" spans="1:9" s="34" customFormat="1" ht="19.5" customHeight="1">
      <c r="A57" s="47">
        <v>26</v>
      </c>
      <c r="B57" s="668" t="s">
        <v>23</v>
      </c>
      <c r="C57" s="668"/>
      <c r="D57" s="668"/>
      <c r="E57" s="668"/>
      <c r="F57" s="668"/>
      <c r="G57" s="668"/>
      <c r="H57" s="668"/>
      <c r="I57" s="668"/>
    </row>
    <row r="58" spans="1:9" s="34" customFormat="1" ht="19.5" customHeight="1">
      <c r="A58" s="47"/>
      <c r="B58" s="64"/>
      <c r="C58" s="64"/>
      <c r="D58" s="64"/>
      <c r="E58" s="64"/>
      <c r="F58" s="64"/>
      <c r="G58" s="64"/>
      <c r="H58" s="64"/>
      <c r="I58" s="64"/>
    </row>
    <row r="59" spans="1:9" s="34" customFormat="1" ht="19.5" customHeight="1">
      <c r="A59" s="47">
        <v>27</v>
      </c>
      <c r="B59" s="668" t="s">
        <v>24</v>
      </c>
      <c r="C59" s="668"/>
      <c r="D59" s="668"/>
      <c r="E59" s="668"/>
      <c r="F59" s="668"/>
      <c r="G59" s="668"/>
      <c r="H59" s="668"/>
      <c r="I59" s="668"/>
    </row>
    <row r="60" spans="1:9" s="34" customFormat="1" ht="15">
      <c r="A60" s="47"/>
      <c r="B60" s="64"/>
      <c r="C60" s="64"/>
      <c r="D60" s="64"/>
      <c r="E60" s="64"/>
      <c r="F60" s="64"/>
      <c r="G60" s="64"/>
      <c r="H60" s="64"/>
      <c r="I60" s="64"/>
    </row>
    <row r="61" spans="1:9" s="34" customFormat="1" ht="19.5" customHeight="1">
      <c r="A61" s="47">
        <v>28</v>
      </c>
      <c r="B61" s="668" t="s">
        <v>131</v>
      </c>
      <c r="C61" s="668"/>
      <c r="D61" s="668"/>
      <c r="E61" s="668"/>
      <c r="F61" s="668"/>
      <c r="G61" s="668"/>
      <c r="H61" s="668"/>
      <c r="I61" s="668"/>
    </row>
    <row r="62" spans="1:9" s="34" customFormat="1" ht="19.5" customHeight="1">
      <c r="A62" s="47"/>
      <c r="B62" s="64"/>
      <c r="C62" s="64"/>
      <c r="D62" s="64"/>
      <c r="E62" s="64"/>
      <c r="F62" s="64"/>
      <c r="G62" s="64"/>
      <c r="H62" s="64"/>
      <c r="I62" s="64"/>
    </row>
    <row r="63" spans="1:9" s="34" customFormat="1" ht="19.5" customHeight="1">
      <c r="A63" s="47">
        <v>29</v>
      </c>
      <c r="B63" s="668" t="s">
        <v>72</v>
      </c>
      <c r="C63" s="668"/>
      <c r="D63" s="668"/>
      <c r="E63" s="668"/>
      <c r="F63" s="668"/>
      <c r="G63" s="668"/>
      <c r="H63" s="668"/>
      <c r="I63" s="668"/>
    </row>
    <row r="64" spans="1:9" s="34" customFormat="1" ht="19.5" customHeight="1">
      <c r="A64" s="47"/>
      <c r="B64" s="64"/>
      <c r="C64" s="64"/>
      <c r="D64" s="64"/>
      <c r="E64" s="64"/>
      <c r="F64" s="64"/>
      <c r="G64" s="64"/>
      <c r="H64" s="64"/>
      <c r="I64" s="64"/>
    </row>
    <row r="65" spans="1:9" s="34" customFormat="1" ht="19.5" customHeight="1">
      <c r="A65" s="47">
        <v>30</v>
      </c>
      <c r="B65" s="668" t="s">
        <v>73</v>
      </c>
      <c r="C65" s="668"/>
      <c r="D65" s="668"/>
      <c r="E65" s="668"/>
      <c r="F65" s="668"/>
      <c r="G65" s="668"/>
      <c r="H65" s="668"/>
      <c r="I65" s="668"/>
    </row>
    <row r="66" spans="1:9" s="34" customFormat="1" ht="15">
      <c r="A66" s="47"/>
      <c r="B66" s="64"/>
      <c r="C66" s="64"/>
      <c r="D66" s="64"/>
      <c r="E66" s="64"/>
      <c r="F66" s="64"/>
      <c r="G66" s="64"/>
      <c r="H66" s="64"/>
      <c r="I66" s="64"/>
    </row>
    <row r="67" spans="1:9" s="34" customFormat="1" ht="15">
      <c r="A67" s="47">
        <v>31</v>
      </c>
      <c r="B67" s="668" t="s">
        <v>59</v>
      </c>
      <c r="C67" s="668"/>
      <c r="D67" s="668"/>
      <c r="E67" s="668"/>
      <c r="F67" s="668"/>
      <c r="G67" s="668"/>
      <c r="H67" s="668"/>
      <c r="I67" s="668"/>
    </row>
    <row r="68" spans="1:9" s="34" customFormat="1" ht="15">
      <c r="A68" s="47"/>
      <c r="B68" s="64"/>
      <c r="C68" s="64"/>
      <c r="D68" s="64"/>
      <c r="E68" s="64"/>
      <c r="F68" s="64"/>
      <c r="G68" s="64"/>
      <c r="H68" s="64"/>
      <c r="I68" s="64"/>
    </row>
    <row r="69" spans="1:9" s="34" customFormat="1" ht="15">
      <c r="A69" s="47">
        <v>32</v>
      </c>
      <c r="B69" s="668" t="s">
        <v>58</v>
      </c>
      <c r="C69" s="668"/>
      <c r="D69" s="668"/>
      <c r="E69" s="668"/>
      <c r="F69" s="668"/>
      <c r="G69" s="668"/>
      <c r="H69" s="668"/>
      <c r="I69" s="668"/>
    </row>
    <row r="70" spans="1:9" s="34" customFormat="1" ht="15">
      <c r="A70" s="47"/>
      <c r="B70" s="64"/>
      <c r="C70" s="64"/>
      <c r="D70" s="64"/>
      <c r="E70" s="64"/>
      <c r="F70" s="64"/>
      <c r="G70" s="64"/>
      <c r="H70" s="64"/>
      <c r="I70" s="64"/>
    </row>
    <row r="71" spans="1:9" s="34" customFormat="1" ht="15">
      <c r="A71" s="47">
        <v>33</v>
      </c>
      <c r="B71" s="668" t="s">
        <v>57</v>
      </c>
      <c r="C71" s="668"/>
      <c r="D71" s="668"/>
      <c r="E71" s="668"/>
      <c r="F71" s="668"/>
      <c r="G71" s="668"/>
      <c r="H71" s="668"/>
      <c r="I71" s="668"/>
    </row>
    <row r="72" spans="1:9" s="34" customFormat="1" ht="15">
      <c r="A72" s="47"/>
      <c r="B72" s="64"/>
      <c r="C72" s="64"/>
      <c r="D72" s="64"/>
      <c r="E72" s="64"/>
      <c r="F72" s="64"/>
      <c r="G72" s="64"/>
      <c r="H72" s="64"/>
      <c r="I72" s="64"/>
    </row>
    <row r="73" spans="1:9" s="34" customFormat="1" ht="15">
      <c r="A73" s="47">
        <v>34</v>
      </c>
      <c r="B73" s="668" t="s">
        <v>132</v>
      </c>
      <c r="C73" s="668"/>
      <c r="D73" s="668"/>
      <c r="E73" s="668"/>
      <c r="F73" s="668"/>
      <c r="G73" s="668"/>
      <c r="H73" s="668"/>
      <c r="I73" s="668"/>
    </row>
    <row r="74" spans="1:9" s="34" customFormat="1" ht="15">
      <c r="A74" s="47"/>
      <c r="B74" s="64"/>
      <c r="C74" s="64"/>
      <c r="D74" s="64"/>
      <c r="E74" s="64"/>
      <c r="F74" s="64"/>
      <c r="G74" s="64"/>
      <c r="H74" s="64"/>
      <c r="I74" s="64"/>
    </row>
    <row r="75" spans="1:9" s="34" customFormat="1" ht="15">
      <c r="A75" s="47">
        <v>35</v>
      </c>
      <c r="B75" s="668" t="s">
        <v>74</v>
      </c>
      <c r="C75" s="668"/>
      <c r="D75" s="668"/>
      <c r="E75" s="668"/>
      <c r="F75" s="668"/>
      <c r="G75" s="668"/>
      <c r="H75" s="668"/>
      <c r="I75" s="668"/>
    </row>
    <row r="76" spans="1:9" s="34" customFormat="1" ht="15">
      <c r="A76" s="47"/>
      <c r="B76" s="64"/>
      <c r="C76" s="64"/>
      <c r="D76" s="64"/>
      <c r="E76" s="64"/>
      <c r="F76" s="64"/>
      <c r="G76" s="64"/>
      <c r="H76" s="64"/>
      <c r="I76" s="64"/>
    </row>
    <row r="77" spans="1:9" s="34" customFormat="1" ht="15">
      <c r="A77" s="47">
        <v>36</v>
      </c>
      <c r="B77" s="668" t="s">
        <v>75</v>
      </c>
      <c r="C77" s="668"/>
      <c r="D77" s="668"/>
      <c r="E77" s="668"/>
      <c r="F77" s="668"/>
      <c r="G77" s="668"/>
      <c r="H77" s="668"/>
      <c r="I77" s="668"/>
    </row>
    <row r="78" spans="1:9" s="34" customFormat="1" ht="15">
      <c r="A78" s="47"/>
      <c r="B78" s="64"/>
      <c r="C78" s="64"/>
      <c r="D78" s="64"/>
      <c r="E78" s="64"/>
      <c r="F78" s="64"/>
      <c r="G78" s="64"/>
      <c r="H78" s="64"/>
      <c r="I78" s="64"/>
    </row>
    <row r="79" spans="1:9" s="34" customFormat="1" ht="15">
      <c r="A79" s="47">
        <v>37</v>
      </c>
      <c r="B79" s="668" t="s">
        <v>60</v>
      </c>
      <c r="C79" s="668"/>
      <c r="D79" s="668"/>
      <c r="E79" s="668"/>
      <c r="F79" s="668"/>
      <c r="G79" s="668"/>
      <c r="H79" s="668"/>
      <c r="I79" s="668"/>
    </row>
    <row r="80" spans="1:9" s="34" customFormat="1" ht="15">
      <c r="A80" s="47"/>
      <c r="B80" s="64"/>
      <c r="C80" s="64"/>
      <c r="D80" s="64"/>
      <c r="E80" s="64"/>
      <c r="F80" s="64"/>
      <c r="G80" s="64"/>
      <c r="H80" s="64"/>
      <c r="I80" s="64"/>
    </row>
    <row r="81" spans="1:9" s="34" customFormat="1" ht="15">
      <c r="A81" s="47">
        <v>38</v>
      </c>
      <c r="B81" s="668" t="s">
        <v>61</v>
      </c>
      <c r="C81" s="668"/>
      <c r="D81" s="668"/>
      <c r="E81" s="668"/>
      <c r="F81" s="668"/>
      <c r="G81" s="668"/>
      <c r="H81" s="668"/>
      <c r="I81" s="668"/>
    </row>
    <row r="82" spans="1:9" s="34" customFormat="1" ht="15">
      <c r="A82" s="47"/>
      <c r="B82" s="64"/>
      <c r="C82" s="64"/>
      <c r="D82" s="64"/>
      <c r="E82" s="64"/>
      <c r="F82" s="64"/>
      <c r="G82" s="64"/>
      <c r="H82" s="64"/>
      <c r="I82" s="64"/>
    </row>
    <row r="83" spans="1:9" s="34" customFormat="1" ht="15">
      <c r="A83" s="47">
        <v>39</v>
      </c>
      <c r="B83" s="668" t="s">
        <v>62</v>
      </c>
      <c r="C83" s="668"/>
      <c r="D83" s="668"/>
      <c r="E83" s="668"/>
      <c r="F83" s="668"/>
      <c r="G83" s="668"/>
      <c r="H83" s="668"/>
      <c r="I83" s="668"/>
    </row>
    <row r="84" spans="1:9" s="34" customFormat="1" ht="15">
      <c r="A84" s="47"/>
      <c r="B84" s="65"/>
      <c r="C84" s="65"/>
      <c r="D84" s="65"/>
      <c r="E84" s="65"/>
      <c r="F84" s="65"/>
      <c r="G84" s="65"/>
      <c r="H84" s="65"/>
      <c r="I84" s="65"/>
    </row>
    <row r="85" spans="1:9" s="34" customFormat="1" ht="15">
      <c r="A85" s="47">
        <v>40</v>
      </c>
      <c r="B85" s="668" t="s">
        <v>133</v>
      </c>
      <c r="C85" s="668"/>
      <c r="D85" s="668"/>
      <c r="E85" s="668"/>
      <c r="F85" s="668"/>
      <c r="G85" s="668"/>
      <c r="H85" s="668"/>
      <c r="I85" s="668"/>
    </row>
    <row r="86" spans="1:9" s="34" customFormat="1" ht="15">
      <c r="A86" s="47"/>
      <c r="B86" s="64"/>
      <c r="C86" s="64"/>
      <c r="D86" s="64"/>
      <c r="E86" s="64"/>
      <c r="F86" s="64"/>
      <c r="G86" s="64"/>
      <c r="H86" s="64"/>
      <c r="I86" s="64"/>
    </row>
    <row r="87" spans="1:9" s="34" customFormat="1" ht="15">
      <c r="A87" s="47">
        <v>41</v>
      </c>
      <c r="B87" s="668" t="s">
        <v>76</v>
      </c>
      <c r="C87" s="668"/>
      <c r="D87" s="668"/>
      <c r="E87" s="668"/>
      <c r="F87" s="668"/>
      <c r="G87" s="668"/>
      <c r="H87" s="668"/>
      <c r="I87" s="668"/>
    </row>
    <row r="88" spans="1:9" s="34" customFormat="1" ht="15">
      <c r="A88" s="47"/>
      <c r="B88" s="64"/>
      <c r="C88" s="64"/>
      <c r="D88" s="64"/>
      <c r="E88" s="64"/>
      <c r="F88" s="64"/>
      <c r="G88" s="64"/>
      <c r="H88" s="64"/>
      <c r="I88" s="64"/>
    </row>
    <row r="89" spans="1:9" s="34" customFormat="1" ht="15">
      <c r="A89" s="47">
        <v>42</v>
      </c>
      <c r="B89" s="668" t="s">
        <v>77</v>
      </c>
      <c r="C89" s="668"/>
      <c r="D89" s="668"/>
      <c r="E89" s="668"/>
      <c r="F89" s="668"/>
      <c r="G89" s="668"/>
      <c r="H89" s="668"/>
      <c r="I89" s="668"/>
    </row>
    <row r="90" spans="1:9" s="34" customFormat="1" ht="15">
      <c r="A90" s="47"/>
      <c r="B90" s="65"/>
      <c r="C90" s="65"/>
      <c r="D90" s="65"/>
      <c r="E90" s="65"/>
      <c r="F90" s="65"/>
      <c r="G90" s="65"/>
      <c r="H90" s="65"/>
      <c r="I90" s="65"/>
    </row>
    <row r="91" spans="1:9" s="34" customFormat="1" ht="15">
      <c r="A91" s="47">
        <v>43</v>
      </c>
      <c r="B91" s="668" t="s">
        <v>117</v>
      </c>
      <c r="C91" s="668"/>
      <c r="D91" s="668"/>
      <c r="E91" s="668"/>
      <c r="F91" s="668"/>
      <c r="G91" s="668"/>
      <c r="H91" s="668"/>
      <c r="I91" s="668"/>
    </row>
    <row r="92" spans="1:9" s="34" customFormat="1" ht="15">
      <c r="A92" s="47"/>
      <c r="B92" s="64"/>
      <c r="C92" s="64"/>
      <c r="D92" s="64"/>
      <c r="E92" s="64"/>
      <c r="F92" s="64"/>
      <c r="G92" s="64"/>
      <c r="H92" s="64"/>
      <c r="I92" s="64"/>
    </row>
    <row r="93" spans="1:9" s="34" customFormat="1" ht="15">
      <c r="A93" s="47">
        <v>44</v>
      </c>
      <c r="B93" s="668" t="s">
        <v>118</v>
      </c>
      <c r="C93" s="668"/>
      <c r="D93" s="668"/>
      <c r="E93" s="668"/>
      <c r="F93" s="668"/>
      <c r="G93" s="668"/>
      <c r="H93" s="668"/>
      <c r="I93" s="668"/>
    </row>
    <row r="94" spans="1:9" s="34" customFormat="1" ht="15">
      <c r="A94" s="47"/>
      <c r="B94" s="64"/>
      <c r="C94" s="64"/>
      <c r="D94" s="64"/>
      <c r="E94" s="64"/>
      <c r="F94" s="64"/>
      <c r="G94" s="64"/>
      <c r="H94" s="64"/>
      <c r="I94" s="64"/>
    </row>
    <row r="95" spans="1:9" s="34" customFormat="1" ht="15">
      <c r="A95" s="47">
        <v>45</v>
      </c>
      <c r="B95" s="668" t="s">
        <v>119</v>
      </c>
      <c r="C95" s="668"/>
      <c r="D95" s="668"/>
      <c r="E95" s="668"/>
      <c r="F95" s="668"/>
      <c r="G95" s="668"/>
      <c r="H95" s="668"/>
      <c r="I95" s="668"/>
    </row>
    <row r="96" spans="1:9" s="34" customFormat="1" ht="15">
      <c r="A96" s="47"/>
      <c r="B96" s="64"/>
      <c r="C96" s="64"/>
      <c r="D96" s="64"/>
      <c r="E96" s="64"/>
      <c r="F96" s="64"/>
      <c r="G96" s="64"/>
      <c r="H96" s="64"/>
      <c r="I96" s="64"/>
    </row>
    <row r="97" spans="1:9" s="34" customFormat="1" ht="15">
      <c r="A97" s="47">
        <v>46</v>
      </c>
      <c r="B97" s="668" t="s">
        <v>134</v>
      </c>
      <c r="C97" s="668"/>
      <c r="D97" s="668"/>
      <c r="E97" s="668"/>
      <c r="F97" s="668"/>
      <c r="G97" s="668"/>
      <c r="H97" s="668"/>
      <c r="I97" s="668"/>
    </row>
    <row r="98" spans="1:9" s="34" customFormat="1" ht="15">
      <c r="A98" s="47"/>
      <c r="B98" s="64"/>
      <c r="C98" s="64"/>
      <c r="D98" s="64"/>
      <c r="E98" s="64"/>
      <c r="F98" s="64"/>
      <c r="G98" s="64"/>
      <c r="H98" s="64"/>
      <c r="I98" s="64"/>
    </row>
    <row r="99" spans="1:9" s="34" customFormat="1" ht="15">
      <c r="A99" s="47">
        <v>47</v>
      </c>
      <c r="B99" s="668" t="s">
        <v>120</v>
      </c>
      <c r="C99" s="668"/>
      <c r="D99" s="668"/>
      <c r="E99" s="668"/>
      <c r="F99" s="668"/>
      <c r="G99" s="668"/>
      <c r="H99" s="668"/>
      <c r="I99" s="668"/>
    </row>
    <row r="100" spans="1:9" s="34" customFormat="1" ht="15">
      <c r="A100" s="47"/>
      <c r="B100" s="64"/>
      <c r="C100" s="64"/>
      <c r="D100" s="64"/>
      <c r="E100" s="64"/>
      <c r="F100" s="64"/>
      <c r="G100" s="64"/>
      <c r="H100" s="64"/>
      <c r="I100" s="64"/>
    </row>
    <row r="101" spans="1:9" s="34" customFormat="1" ht="15">
      <c r="A101" s="47">
        <v>48</v>
      </c>
      <c r="B101" s="668" t="s">
        <v>121</v>
      </c>
      <c r="C101" s="668"/>
      <c r="D101" s="668"/>
      <c r="E101" s="668"/>
      <c r="F101" s="668"/>
      <c r="G101" s="668"/>
      <c r="H101" s="668"/>
      <c r="I101" s="668"/>
    </row>
    <row r="102" spans="1:9" ht="15">
      <c r="A102" s="31"/>
      <c r="B102" s="669"/>
      <c r="C102" s="669"/>
      <c r="D102" s="669"/>
      <c r="E102" s="669"/>
      <c r="F102" s="669"/>
      <c r="G102" s="669"/>
      <c r="H102" s="669"/>
      <c r="I102" s="669"/>
    </row>
    <row r="103" spans="1:9" ht="15">
      <c r="A103" s="47">
        <v>49</v>
      </c>
      <c r="B103" s="668" t="s">
        <v>123</v>
      </c>
      <c r="C103" s="668"/>
      <c r="D103" s="668"/>
      <c r="E103" s="668"/>
      <c r="F103" s="668"/>
      <c r="G103" s="668"/>
      <c r="H103" s="668"/>
      <c r="I103" s="668"/>
    </row>
    <row r="104" spans="1:9" ht="15">
      <c r="A104" s="47"/>
      <c r="B104" s="64"/>
      <c r="C104" s="64"/>
      <c r="D104" s="64"/>
      <c r="E104" s="64"/>
      <c r="F104" s="64"/>
      <c r="G104" s="64"/>
      <c r="H104" s="64"/>
      <c r="I104" s="64"/>
    </row>
    <row r="105" spans="1:9" ht="15">
      <c r="A105" s="34">
        <v>50</v>
      </c>
      <c r="B105" s="668" t="s">
        <v>122</v>
      </c>
      <c r="C105" s="668"/>
      <c r="D105" s="668"/>
      <c r="E105" s="668"/>
      <c r="F105" s="668"/>
      <c r="G105" s="668"/>
      <c r="H105" s="668"/>
      <c r="I105" s="668"/>
    </row>
    <row r="106" spans="1:9" ht="15">
      <c r="A106" s="34"/>
      <c r="B106" s="64"/>
      <c r="C106" s="64"/>
      <c r="D106" s="64"/>
      <c r="E106" s="64"/>
      <c r="F106" s="64"/>
      <c r="G106" s="64"/>
      <c r="H106" s="64"/>
      <c r="I106" s="64"/>
    </row>
    <row r="107" spans="1:9" ht="15">
      <c r="A107" s="34">
        <v>51</v>
      </c>
      <c r="B107" s="668" t="s">
        <v>124</v>
      </c>
      <c r="C107" s="668"/>
      <c r="D107" s="668"/>
      <c r="E107" s="668"/>
      <c r="F107" s="668"/>
      <c r="G107" s="668"/>
      <c r="H107" s="668"/>
      <c r="I107" s="668"/>
    </row>
    <row r="108" spans="1:9" ht="15">
      <c r="A108" s="34"/>
      <c r="B108" s="64"/>
      <c r="C108" s="64"/>
      <c r="D108" s="64"/>
      <c r="E108" s="64"/>
      <c r="F108" s="64"/>
      <c r="G108" s="64"/>
      <c r="H108" s="64"/>
      <c r="I108" s="64"/>
    </row>
    <row r="109" spans="1:9" ht="15">
      <c r="A109" s="34">
        <v>52</v>
      </c>
      <c r="B109" s="668" t="s">
        <v>135</v>
      </c>
      <c r="C109" s="668"/>
      <c r="D109" s="668"/>
      <c r="E109" s="668"/>
      <c r="F109" s="668"/>
      <c r="G109" s="668"/>
      <c r="H109" s="668"/>
      <c r="I109" s="668"/>
    </row>
    <row r="110" spans="1:9" ht="15">
      <c r="A110" s="34"/>
      <c r="B110" s="64"/>
      <c r="C110" s="64"/>
      <c r="D110" s="64"/>
      <c r="E110" s="64"/>
      <c r="F110" s="64"/>
      <c r="G110" s="64"/>
      <c r="H110" s="64"/>
      <c r="I110" s="64"/>
    </row>
    <row r="111" spans="1:9" ht="18" customHeight="1">
      <c r="A111" s="34">
        <v>53</v>
      </c>
      <c r="B111" s="668" t="s">
        <v>125</v>
      </c>
      <c r="C111" s="668"/>
      <c r="D111" s="668"/>
      <c r="E111" s="668"/>
      <c r="F111" s="668"/>
      <c r="G111" s="668"/>
      <c r="H111" s="668"/>
      <c r="I111" s="668"/>
    </row>
    <row r="112" spans="1:9" ht="15">
      <c r="A112" s="34"/>
      <c r="B112" s="64"/>
      <c r="C112" s="64"/>
      <c r="D112" s="64"/>
      <c r="E112" s="64"/>
      <c r="F112" s="64"/>
      <c r="G112" s="64"/>
      <c r="H112" s="64"/>
      <c r="I112" s="64"/>
    </row>
    <row r="113" spans="1:9" ht="18" customHeight="1">
      <c r="A113" s="34">
        <v>54</v>
      </c>
      <c r="B113" s="668" t="s">
        <v>126</v>
      </c>
      <c r="C113" s="668"/>
      <c r="D113" s="668"/>
      <c r="E113" s="668"/>
      <c r="F113" s="668"/>
      <c r="G113" s="668"/>
      <c r="H113" s="668"/>
      <c r="I113" s="668"/>
    </row>
    <row r="114" spans="1:9" ht="15.75">
      <c r="A114" s="34"/>
      <c r="B114" s="66"/>
      <c r="C114" s="66"/>
      <c r="D114" s="66"/>
      <c r="E114" s="66"/>
      <c r="F114" s="66"/>
      <c r="G114" s="66"/>
      <c r="H114" s="66"/>
      <c r="I114" s="66"/>
    </row>
    <row r="115" spans="1:9" ht="15.75">
      <c r="A115" s="34">
        <v>55</v>
      </c>
      <c r="B115" s="668" t="s">
        <v>104</v>
      </c>
      <c r="C115" s="668"/>
      <c r="D115" s="668"/>
      <c r="E115" s="668"/>
      <c r="F115" s="668"/>
      <c r="G115" s="66"/>
      <c r="H115" s="66"/>
      <c r="I115" s="66"/>
    </row>
    <row r="116" spans="1:9" ht="15.75">
      <c r="A116" s="34"/>
      <c r="B116" s="66"/>
      <c r="C116" s="66"/>
      <c r="D116" s="66"/>
      <c r="E116" s="66"/>
      <c r="F116" s="66"/>
      <c r="G116" s="66"/>
      <c r="H116" s="66"/>
      <c r="I116" s="66"/>
    </row>
    <row r="117" spans="1:9" ht="15.75">
      <c r="A117" s="34">
        <v>56</v>
      </c>
      <c r="B117" s="668" t="s">
        <v>105</v>
      </c>
      <c r="C117" s="668"/>
      <c r="D117" s="668"/>
      <c r="E117" s="668"/>
      <c r="F117" s="668"/>
      <c r="G117" s="668"/>
      <c r="H117" s="668"/>
      <c r="I117" s="66"/>
    </row>
    <row r="118" spans="1:9" ht="15.75">
      <c r="A118" s="34"/>
      <c r="B118" s="64"/>
      <c r="C118" s="64"/>
      <c r="D118" s="64"/>
      <c r="E118" s="64"/>
      <c r="F118" s="64"/>
      <c r="G118" s="64"/>
      <c r="H118" s="64"/>
      <c r="I118" s="66"/>
    </row>
    <row r="119" spans="1:9" ht="15.75">
      <c r="A119" s="34">
        <v>57</v>
      </c>
      <c r="B119" s="668" t="s">
        <v>107</v>
      </c>
      <c r="C119" s="668"/>
      <c r="D119" s="668"/>
      <c r="E119" s="668"/>
      <c r="F119" s="668"/>
      <c r="G119" s="668"/>
      <c r="H119" s="668"/>
      <c r="I119" s="66"/>
    </row>
    <row r="120" spans="1:9" ht="15.75">
      <c r="A120" s="34"/>
      <c r="B120" s="64"/>
      <c r="C120" s="64"/>
      <c r="D120" s="64"/>
      <c r="E120" s="64"/>
      <c r="F120" s="64"/>
      <c r="G120" s="64"/>
      <c r="H120" s="64"/>
      <c r="I120" s="66"/>
    </row>
    <row r="121" spans="1:9" ht="15.75">
      <c r="A121" s="34">
        <v>58</v>
      </c>
      <c r="B121" s="668" t="s">
        <v>106</v>
      </c>
      <c r="C121" s="668"/>
      <c r="D121" s="668"/>
      <c r="E121" s="668"/>
      <c r="F121" s="668"/>
      <c r="G121" s="668"/>
      <c r="H121" s="668"/>
      <c r="I121" s="66"/>
    </row>
    <row r="122" spans="1:9" ht="15.75">
      <c r="A122" s="34"/>
      <c r="B122" s="64"/>
      <c r="C122" s="64"/>
      <c r="D122" s="64"/>
      <c r="E122" s="64"/>
      <c r="F122" s="64"/>
      <c r="G122" s="64"/>
      <c r="H122" s="64"/>
      <c r="I122" s="66"/>
    </row>
    <row r="123" spans="1:9" ht="15.75">
      <c r="A123" s="34">
        <v>59</v>
      </c>
      <c r="B123" s="668" t="s">
        <v>108</v>
      </c>
      <c r="C123" s="668"/>
      <c r="D123" s="668"/>
      <c r="E123" s="668"/>
      <c r="F123" s="668"/>
      <c r="G123" s="668"/>
      <c r="H123" s="64"/>
      <c r="I123" s="66"/>
    </row>
    <row r="124" spans="1:9" ht="15.75">
      <c r="A124" s="34"/>
      <c r="B124" s="64"/>
      <c r="C124" s="64"/>
      <c r="D124" s="64"/>
      <c r="E124" s="64"/>
      <c r="F124" s="64"/>
      <c r="G124" s="64"/>
      <c r="H124" s="64"/>
      <c r="I124" s="66"/>
    </row>
    <row r="125" spans="1:9" ht="15.75">
      <c r="A125" s="34">
        <v>60</v>
      </c>
      <c r="B125" s="668" t="s">
        <v>109</v>
      </c>
      <c r="C125" s="668"/>
      <c r="D125" s="668"/>
      <c r="E125" s="668"/>
      <c r="F125" s="668"/>
      <c r="G125" s="668"/>
      <c r="H125" s="64"/>
      <c r="I125" s="66"/>
    </row>
    <row r="126" spans="1:7" ht="15">
      <c r="A126" s="34"/>
      <c r="B126" s="60"/>
      <c r="C126" s="60"/>
      <c r="D126" s="60"/>
      <c r="E126" s="60"/>
      <c r="F126" s="60"/>
      <c r="G126" s="60"/>
    </row>
    <row r="127" spans="1:9" ht="15.75">
      <c r="A127" s="36" t="s">
        <v>92</v>
      </c>
      <c r="B127" s="36" t="s">
        <v>93</v>
      </c>
      <c r="C127" s="1"/>
      <c r="D127" s="3"/>
      <c r="E127" s="3"/>
      <c r="F127" s="3"/>
      <c r="G127" s="3"/>
      <c r="H127" s="3"/>
      <c r="I127" s="3"/>
    </row>
  </sheetData>
  <sheetProtection/>
  <mergeCells count="51">
    <mergeCell ref="B113:I113"/>
    <mergeCell ref="B102:I102"/>
    <mergeCell ref="B103:I103"/>
    <mergeCell ref="B105:I105"/>
    <mergeCell ref="B107:I107"/>
    <mergeCell ref="B109:I109"/>
    <mergeCell ref="B111:I111"/>
    <mergeCell ref="B119:H119"/>
    <mergeCell ref="B117:H117"/>
    <mergeCell ref="B123:G123"/>
    <mergeCell ref="B121:H121"/>
    <mergeCell ref="B125:G125"/>
    <mergeCell ref="B115:F115"/>
    <mergeCell ref="B35:I35"/>
    <mergeCell ref="B37:I37"/>
    <mergeCell ref="B39:I39"/>
    <mergeCell ref="B41:I41"/>
    <mergeCell ref="B59:I59"/>
    <mergeCell ref="B69:I69"/>
    <mergeCell ref="B47:I47"/>
    <mergeCell ref="B55:I55"/>
    <mergeCell ref="B53:I53"/>
    <mergeCell ref="B61:I61"/>
    <mergeCell ref="B7:G7"/>
    <mergeCell ref="B15:H15"/>
    <mergeCell ref="B67:I67"/>
    <mergeCell ref="B31:I31"/>
    <mergeCell ref="B33:I33"/>
    <mergeCell ref="B43:I43"/>
    <mergeCell ref="B45:I45"/>
    <mergeCell ref="B57:I57"/>
    <mergeCell ref="B49:I49"/>
    <mergeCell ref="B51:I51"/>
    <mergeCell ref="B63:I63"/>
    <mergeCell ref="B65:I65"/>
    <mergeCell ref="B91:I91"/>
    <mergeCell ref="B93:I93"/>
    <mergeCell ref="B87:I87"/>
    <mergeCell ref="B89:I89"/>
    <mergeCell ref="B79:I79"/>
    <mergeCell ref="B71:I71"/>
    <mergeCell ref="B97:I97"/>
    <mergeCell ref="B99:I99"/>
    <mergeCell ref="B101:I101"/>
    <mergeCell ref="B73:I73"/>
    <mergeCell ref="B75:I75"/>
    <mergeCell ref="B77:I77"/>
    <mergeCell ref="B85:I85"/>
    <mergeCell ref="B95:I95"/>
    <mergeCell ref="B81:I81"/>
    <mergeCell ref="B83:I83"/>
  </mergeCells>
  <hyperlinks>
    <hyperlink ref="B7:G7" location="'1 SIP gender'!A1" display="Staff in post by gender in the CPS by payband"/>
    <hyperlink ref="B9:E9" location="'2 SIP ethnicity'!A1" display="Staff in post by ethnicity in the CPS by payband"/>
    <hyperlink ref="B11:E11" location="'3 SIP disability'!A1" display="Staff in post by disability  in the CPS by payband"/>
    <hyperlink ref="B13:E13" location="'4 SIP Sexual Orientation'!A1" display="Staff in post by Sexuality in the CPS by payband"/>
    <hyperlink ref="B15:H15" location="'5 SIP Religion'!A1" display="Staff in post by Religion in the CPS by payband"/>
    <hyperlink ref="B17:E17" location="'6 SIP Age'!A1" display="Staff in post by Age Bands in the CPS by payband"/>
    <hyperlink ref="B19:E19" location="'7 Leavers gender'!A1" display="Staff ceasing employment with the CPS by gender"/>
    <hyperlink ref="B21:E21" location="'8 Leavers ethnicity'!A1" display="Staff ceasing employment with the CPS by ethnicity"/>
    <hyperlink ref="B23:F23" location="'9 Leavers disability'!A1" display="Staff ceasing employment with the CPS by disability"/>
    <hyperlink ref="B25:F25" location="'10 Leavers Sexual Orientation'!A1" display="Staff ceasing employment with the CPS by Sexuality"/>
    <hyperlink ref="B27:F27" location="'11 Leavers Religion'!A1" display="Staff ceasing employment with the CPS by Religion"/>
    <hyperlink ref="B29:F29" location="'12 Leavers Age'!A1" display="Staff ceasing employment with the CPS by Age Bands"/>
    <hyperlink ref="B31:I31" location="'13 Training Gender'!A1" display="Staff who received training by gender in the CPS by payband"/>
    <hyperlink ref="B33:I33" location="'14 Training Ethnicity'!A1" display="Staff who received training by ethnicity in the CPS by payband"/>
    <hyperlink ref="B35:I35" location="'15 Training Disability'!A1" display="Staff who received training by disability in the CPS by payband"/>
    <hyperlink ref="B37:I37" location="'16 Training Sexual Orientation'!A1" display="Staff who received training by sexual orientation in the CPS by payband"/>
    <hyperlink ref="B39:I39" location="'17 Training Religion'!A1" display="Staff who received training by religion in the CPS by payband"/>
    <hyperlink ref="B41:I41" location="'18 Training Age'!A1" display="Staff who received training by age band in the CPS by payband"/>
    <hyperlink ref="B43:I43" location="'19 Disciplinary Gender'!A1" display="Staff subject to disciplinary procedures by gender in the CPS"/>
    <hyperlink ref="B45:I45" location="'20 Disciplinary Ethnicity'!A1" display="Staff subject to disciplinary procedures by ethnicity in the CPS"/>
    <hyperlink ref="B47:I47" location="'21  Disciplinary Disability'!A1" display="Staff subject to disciplinary procedures by disability in the CPS"/>
    <hyperlink ref="B49:I49" location="'22  Disciplinary Sexual Orient'!A1" display="Staff subject to disciplinary procedures by sexual orientation in the CPS"/>
    <hyperlink ref="B51:I51" location="'23  Disciplinary Religion'!A1" display="Staff subject to disciplinary procedures by religion in the CPS"/>
    <hyperlink ref="B53:I53" location="'24  Disciplinary Age'!A1" display="Staff subject to disciplinary procedures by age in the CPS"/>
    <hyperlink ref="B55:I55" location="'25 Grievance Gender'!A1" display="Staff involved in grievance procedures by gender in the CPS"/>
    <hyperlink ref="B57:I57" location="'26  Grievance Ethnicity'!A1" display="Staff involved in grievance procedures by ethnicity in the CPS"/>
    <hyperlink ref="B59:I59" location="'27  Grievance Disability'!A1" display="Staff involved in grievance procedures by disability in the CPS"/>
    <hyperlink ref="B61:I61" location="'28  Grievance Sexual Orientatio'!A1" display="Staff involved in grievance procedures by sexual orientation in the CPS"/>
    <hyperlink ref="B63:I63" location="'29  Grievance Religion'!A1" display="Staff involved in grievance procedures by religion in the CPS"/>
    <hyperlink ref="B65:I65" location="'30  Grievance Age'!A1" display="Staff involved in grievance procedures by age in the CPS"/>
    <hyperlink ref="B67:I67" location="'31 Internal Applicants-Gender'!A1" display="Internal job applicants (promotion) for employment by gender in the CPS by payband"/>
    <hyperlink ref="B69:I69" location="'32 Internal App.- Ethnicity'!A1" display="Internal job applicants (promotion) for employment by ethnicity in the CPS by payband"/>
    <hyperlink ref="B71:I71" location="'33 Internal App. - Disability'!A1" display="Internal Job applicants (promotion) for employment by disability in the CPS by payband"/>
    <hyperlink ref="B73:I73" location="'34 Internal App. - Sexual Orien'!A1" display="Internal job applicants (promotion) for employment by sexual orientation in the CPS by payband"/>
    <hyperlink ref="B75:I75" location="'35 Internal App. - Religion'!A1" display="Internal job applicants (promotion) for employment by religion in the CPS by payband"/>
    <hyperlink ref="B77:I77" location="'36 Internal App. - Age'!A1" display="Internal Job applicants (promotion) for employment by age in the CPS by payband"/>
    <hyperlink ref="B79:I79" location="'37 External Applicants -Gender'!A1" display="External job applicants for employment by gender in the CPS by payband"/>
    <hyperlink ref="B81:I81" location="'38 External App. - Ethnicity'!A1" display="External job applicants for employment by ethnicity in the CPS by payband"/>
    <hyperlink ref="B83:I83" location="'39 External App. - Disability'!A1" display="External job applicants for employment by disability in the CPS by payband"/>
    <hyperlink ref="B85:I85" location="'40 External App. - Sexual Orien'!A1" display="External job applicants for employment by sexual orientation in the CPS by payband"/>
    <hyperlink ref="B87:I87" location="'41 External App. - Religion'!A1" display="External job applicants for employment by religion in the CPS by payband"/>
    <hyperlink ref="B89:I89" location="'42 External App. - Age'!A1" display="External job applicants for employment by age in the CPS by payband"/>
    <hyperlink ref="B91:I91" location="'43 Int Appointments - Gender'!A1" display="Internal Job appointments by gender in the CPS by payband"/>
    <hyperlink ref="B93:I93" location="'44 Int Appointments - Ethnicity'!A1" display="Internal Job appointments  by ethnicity in the CPS by payband"/>
    <hyperlink ref="B95:I95" location="'45 Int Appointments -Disability'!A1" display="Internal Job appointments by disability in the CPS by payband"/>
    <hyperlink ref="B97:I97" location="'46 Int Appointments - Sexual O'!A1" display="Internal Job appointments by sexual orientation in the CPS by payband"/>
    <hyperlink ref="B99:I99" location="'47 Appointments - Religion'!A1" display="Internal Job appointments  by religion in the CPS by payband"/>
    <hyperlink ref="B101:I101" location="'48 Int  Appointments - Age'!A1" display="Internal Job appointments by age in the CPS by payband"/>
    <hyperlink ref="B103:I103" location="'49 Ext Appoint Gender'!A1" display="External  Job appointments by gender in the CPS by payband"/>
    <hyperlink ref="B105:I105" location="'50 Ext Appoint Ethnicity'!A1" display="External Job appointments  by ethnicity in the CPS by payband"/>
    <hyperlink ref="B107:I107" location="'51 Ext Appoint Disability'!A1" display="External  Job appointments by disability in the CPS by payband"/>
    <hyperlink ref="B109:I109" location="'52 Ext Appoint Sexual Orientat'!A1" display="External Job appointments by sexual orientation in the CPS by payband"/>
    <hyperlink ref="B111:I111" location="'53 Ext Appoint Religion'!A1" display="External  Job appointments  by religion in the CPS by payband"/>
    <hyperlink ref="B113:I113" location="'54 Ext Appoint Age'!A1" display="External  Job appointments by age in the CPS by payband"/>
    <hyperlink ref="B115:F115" location="'55 Bar-Sol- Gender'!A1" display="Barristers/Solicitors in post by Gender"/>
    <hyperlink ref="B117:H117" location="'56 Bar-Sol-Ethnicity'!A1" display="Barristers/Solicitors in post by Ethnicity"/>
    <hyperlink ref="B119:H119" location="'57 Bar-Sol-Disibility'!A1" display="Barristers/Solicitors in post by Disibility"/>
    <hyperlink ref="B121:H121" location="'58 Bar-Sol-Sexual Orientation'!A1" display="Barristers/Solicitors in post by Sexual Orientation"/>
    <hyperlink ref="B123:G123" location="'59 Bar-Sol-Religion'!A1" display="Barristers/Solicitors in post by Religion"/>
    <hyperlink ref="B125:G125" location="'60 Bar-Sol-Age'!A1" display="Barristers/Solicitors in post by Age"/>
  </hyperlinks>
  <printOptions/>
  <pageMargins left="0.75" right="0.75" top="1" bottom="1" header="0.5" footer="0.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6600"/>
  </sheetPr>
  <dimension ref="B2:J27"/>
  <sheetViews>
    <sheetView showGridLines="0" zoomScalePageLayoutView="0" workbookViewId="0" topLeftCell="A1">
      <selection activeCell="I25" sqref="I25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9" width="17.28125" style="0" customWidth="1"/>
    <col min="10" max="10" width="16.28125" style="0" customWidth="1"/>
  </cols>
  <sheetData>
    <row r="2" spans="2:9" ht="17.25">
      <c r="B2" s="652" t="s">
        <v>214</v>
      </c>
      <c r="C2" s="652"/>
      <c r="D2" s="652"/>
      <c r="E2" s="652"/>
      <c r="F2" s="652"/>
      <c r="G2" s="652"/>
      <c r="H2" s="652"/>
      <c r="I2" s="652"/>
    </row>
    <row r="4" spans="2:9" ht="15" customHeight="1">
      <c r="B4" s="716" t="s">
        <v>144</v>
      </c>
      <c r="C4" s="705" t="s">
        <v>138</v>
      </c>
      <c r="D4" s="705"/>
      <c r="E4" s="705" t="s">
        <v>139</v>
      </c>
      <c r="F4" s="705"/>
      <c r="G4" s="705" t="s">
        <v>27</v>
      </c>
      <c r="H4" s="705"/>
      <c r="I4" s="705" t="s">
        <v>4</v>
      </c>
    </row>
    <row r="5" spans="2:9" ht="13.5">
      <c r="B5" s="716"/>
      <c r="C5" s="93" t="s">
        <v>91</v>
      </c>
      <c r="D5" s="93" t="s">
        <v>3</v>
      </c>
      <c r="E5" s="95" t="s">
        <v>91</v>
      </c>
      <c r="F5" s="93" t="s">
        <v>3</v>
      </c>
      <c r="G5" s="93" t="s">
        <v>91</v>
      </c>
      <c r="H5" s="93" t="s">
        <v>3</v>
      </c>
      <c r="I5" s="705"/>
    </row>
    <row r="6" spans="2:9" ht="12">
      <c r="B6" s="249" t="s">
        <v>163</v>
      </c>
      <c r="C6" s="348">
        <v>7</v>
      </c>
      <c r="D6" s="349">
        <v>0.06796116504854369</v>
      </c>
      <c r="E6" s="348">
        <v>88</v>
      </c>
      <c r="F6" s="349">
        <v>0.8543689320388349</v>
      </c>
      <c r="G6" s="348">
        <v>8</v>
      </c>
      <c r="H6" s="349">
        <v>0.07766990291262135</v>
      </c>
      <c r="I6" s="350">
        <v>103</v>
      </c>
    </row>
    <row r="7" spans="2:9" ht="12">
      <c r="B7" s="249" t="s">
        <v>291</v>
      </c>
      <c r="C7" s="348"/>
      <c r="D7" s="349">
        <v>0</v>
      </c>
      <c r="E7" s="348">
        <v>29</v>
      </c>
      <c r="F7" s="349">
        <v>1</v>
      </c>
      <c r="G7" s="348"/>
      <c r="H7" s="349">
        <v>0</v>
      </c>
      <c r="I7" s="350">
        <v>29</v>
      </c>
    </row>
    <row r="8" spans="2:9" ht="12">
      <c r="B8" s="249" t="s">
        <v>292</v>
      </c>
      <c r="C8" s="348">
        <v>3</v>
      </c>
      <c r="D8" s="349">
        <v>0.09375</v>
      </c>
      <c r="E8" s="348">
        <v>27</v>
      </c>
      <c r="F8" s="349">
        <v>0.84375</v>
      </c>
      <c r="G8" s="348">
        <v>2</v>
      </c>
      <c r="H8" s="349">
        <v>0.0625</v>
      </c>
      <c r="I8" s="350">
        <v>32</v>
      </c>
    </row>
    <row r="9" spans="2:9" ht="12">
      <c r="B9" s="249" t="s">
        <v>168</v>
      </c>
      <c r="C9" s="348">
        <v>1</v>
      </c>
      <c r="D9" s="349">
        <v>0.07692307692307693</v>
      </c>
      <c r="E9" s="348">
        <v>12</v>
      </c>
      <c r="F9" s="349">
        <v>0.9230769230769231</v>
      </c>
      <c r="G9" s="348"/>
      <c r="H9" s="349">
        <v>0</v>
      </c>
      <c r="I9" s="350">
        <v>13</v>
      </c>
    </row>
    <row r="10" spans="2:9" ht="12">
      <c r="B10" s="249" t="s">
        <v>293</v>
      </c>
      <c r="C10" s="348">
        <v>10</v>
      </c>
      <c r="D10" s="349">
        <v>0.10989010989010989</v>
      </c>
      <c r="E10" s="348">
        <v>71</v>
      </c>
      <c r="F10" s="349">
        <v>0.7802197802197802</v>
      </c>
      <c r="G10" s="348">
        <v>10</v>
      </c>
      <c r="H10" s="349">
        <v>0.10989010989010989</v>
      </c>
      <c r="I10" s="350">
        <v>91</v>
      </c>
    </row>
    <row r="11" spans="2:9" ht="12">
      <c r="B11" s="249" t="s">
        <v>183</v>
      </c>
      <c r="C11" s="348">
        <v>3</v>
      </c>
      <c r="D11" s="349">
        <v>0.17647058823529413</v>
      </c>
      <c r="E11" s="348">
        <v>13</v>
      </c>
      <c r="F11" s="349">
        <v>0.7647058823529411</v>
      </c>
      <c r="G11" s="348">
        <v>1</v>
      </c>
      <c r="H11" s="349">
        <v>0.058823529411764705</v>
      </c>
      <c r="I11" s="350">
        <v>17</v>
      </c>
    </row>
    <row r="12" spans="2:9" ht="12">
      <c r="B12" s="249" t="s">
        <v>294</v>
      </c>
      <c r="C12" s="348">
        <v>3</v>
      </c>
      <c r="D12" s="349">
        <v>0.23076923076923078</v>
      </c>
      <c r="E12" s="348">
        <v>10</v>
      </c>
      <c r="F12" s="349">
        <v>0.7692307692307693</v>
      </c>
      <c r="G12" s="348"/>
      <c r="H12" s="349">
        <v>0</v>
      </c>
      <c r="I12" s="350">
        <v>13</v>
      </c>
    </row>
    <row r="13" spans="2:9" ht="12">
      <c r="B13" s="249" t="s">
        <v>175</v>
      </c>
      <c r="C13" s="348">
        <v>3</v>
      </c>
      <c r="D13" s="349">
        <v>0.11538461538461539</v>
      </c>
      <c r="E13" s="348">
        <v>22</v>
      </c>
      <c r="F13" s="349">
        <v>0.8461538461538461</v>
      </c>
      <c r="G13" s="348">
        <v>1</v>
      </c>
      <c r="H13" s="349">
        <v>0.038461538461538464</v>
      </c>
      <c r="I13" s="350">
        <v>26</v>
      </c>
    </row>
    <row r="14" spans="2:9" ht="12">
      <c r="B14" s="249" t="s">
        <v>178</v>
      </c>
      <c r="C14" s="348">
        <v>2</v>
      </c>
      <c r="D14" s="349">
        <v>0.1</v>
      </c>
      <c r="E14" s="348">
        <v>15</v>
      </c>
      <c r="F14" s="349">
        <v>0.75</v>
      </c>
      <c r="G14" s="348">
        <v>3</v>
      </c>
      <c r="H14" s="349">
        <v>0.15</v>
      </c>
      <c r="I14" s="350">
        <v>20</v>
      </c>
    </row>
    <row r="15" spans="2:9" ht="12.75" thickBot="1">
      <c r="B15" s="351" t="s">
        <v>295</v>
      </c>
      <c r="C15" s="352">
        <v>3</v>
      </c>
      <c r="D15" s="353">
        <v>0.12</v>
      </c>
      <c r="E15" s="352">
        <v>19</v>
      </c>
      <c r="F15" s="353">
        <v>0.76</v>
      </c>
      <c r="G15" s="352">
        <v>3</v>
      </c>
      <c r="H15" s="353">
        <v>0.12</v>
      </c>
      <c r="I15" s="354">
        <v>25</v>
      </c>
    </row>
    <row r="16" spans="2:10" ht="12.75" thickBot="1">
      <c r="B16" s="355" t="s">
        <v>4</v>
      </c>
      <c r="C16" s="356">
        <v>35</v>
      </c>
      <c r="D16" s="357">
        <v>0.0948509485094851</v>
      </c>
      <c r="E16" s="356">
        <v>306</v>
      </c>
      <c r="F16" s="357">
        <v>0.8292682926829268</v>
      </c>
      <c r="G16" s="356">
        <v>28</v>
      </c>
      <c r="H16" s="357">
        <v>0.07588075880758807</v>
      </c>
      <c r="I16" s="358">
        <v>369</v>
      </c>
      <c r="J16" s="16"/>
    </row>
    <row r="18" ht="12">
      <c r="B18" s="6" t="s">
        <v>5</v>
      </c>
    </row>
    <row r="19" ht="12">
      <c r="B19" t="s">
        <v>194</v>
      </c>
    </row>
    <row r="20" ht="12">
      <c r="B20" s="7" t="s">
        <v>9</v>
      </c>
    </row>
    <row r="21" ht="12">
      <c r="B21" s="7" t="s">
        <v>56</v>
      </c>
    </row>
    <row r="22" ht="12">
      <c r="B22" t="s">
        <v>67</v>
      </c>
    </row>
    <row r="23" ht="12">
      <c r="B23" s="7"/>
    </row>
    <row r="24" ht="19.5">
      <c r="B24" s="5" t="s">
        <v>1</v>
      </c>
    </row>
    <row r="27" spans="5:9" ht="12">
      <c r="E27" s="16"/>
      <c r="F27" s="16"/>
      <c r="G27" s="16"/>
      <c r="H27" s="16"/>
      <c r="I27" s="16"/>
    </row>
  </sheetData>
  <sheetProtection/>
  <mergeCells count="5">
    <mergeCell ref="B4:B5"/>
    <mergeCell ref="C4:D4"/>
    <mergeCell ref="I4:I5"/>
    <mergeCell ref="E4:F4"/>
    <mergeCell ref="G4:H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00"/>
  </sheetPr>
  <dimension ref="B2:AB24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17" width="17.28125" style="0" customWidth="1"/>
    <col min="20" max="20" width="6.00390625" style="0" customWidth="1"/>
    <col min="21" max="23" width="7.57421875" style="0" customWidth="1"/>
  </cols>
  <sheetData>
    <row r="2" spans="2:28" ht="18" customHeight="1">
      <c r="B2" s="670" t="s">
        <v>217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2:28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2:28" s="30" customFormat="1" ht="15" customHeight="1">
      <c r="B4" s="719" t="s">
        <v>144</v>
      </c>
      <c r="C4" s="717" t="s">
        <v>152</v>
      </c>
      <c r="D4" s="718"/>
      <c r="E4" s="717" t="s">
        <v>43</v>
      </c>
      <c r="F4" s="718"/>
      <c r="G4" s="717" t="s">
        <v>140</v>
      </c>
      <c r="H4" s="718"/>
      <c r="I4" s="717" t="s">
        <v>264</v>
      </c>
      <c r="J4" s="718"/>
      <c r="K4" s="717" t="s">
        <v>112</v>
      </c>
      <c r="L4" s="718"/>
      <c r="M4" s="717" t="s">
        <v>44</v>
      </c>
      <c r="N4" s="718"/>
      <c r="O4" s="717" t="s">
        <v>265</v>
      </c>
      <c r="P4" s="718"/>
      <c r="Q4" s="719" t="s">
        <v>4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2:28" s="30" customFormat="1" ht="15" customHeight="1" thickBot="1">
      <c r="B5" s="719"/>
      <c r="C5" s="93" t="s">
        <v>91</v>
      </c>
      <c r="D5" s="93" t="s">
        <v>3</v>
      </c>
      <c r="E5" s="93" t="s">
        <v>91</v>
      </c>
      <c r="F5" s="93" t="s">
        <v>3</v>
      </c>
      <c r="G5" s="93" t="s">
        <v>91</v>
      </c>
      <c r="H5" s="93" t="s">
        <v>3</v>
      </c>
      <c r="I5" s="93" t="s">
        <v>91</v>
      </c>
      <c r="J5" s="93" t="s">
        <v>3</v>
      </c>
      <c r="K5" s="93" t="s">
        <v>91</v>
      </c>
      <c r="L5" s="93" t="s">
        <v>3</v>
      </c>
      <c r="M5" s="93" t="s">
        <v>91</v>
      </c>
      <c r="N5" s="93" t="s">
        <v>3</v>
      </c>
      <c r="O5" s="93" t="s">
        <v>91</v>
      </c>
      <c r="P5" s="93" t="s">
        <v>3</v>
      </c>
      <c r="Q5" s="71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</row>
    <row r="6" spans="2:28" s="30" customFormat="1" ht="12.75" customHeight="1">
      <c r="B6" s="338" t="s">
        <v>163</v>
      </c>
      <c r="C6" s="359">
        <v>3</v>
      </c>
      <c r="D6" s="360">
        <v>0.02912621359223301</v>
      </c>
      <c r="E6" s="363"/>
      <c r="F6" s="360">
        <v>0</v>
      </c>
      <c r="G6" s="363">
        <v>2</v>
      </c>
      <c r="H6" s="360">
        <v>0.019417475728155338</v>
      </c>
      <c r="I6" s="363">
        <v>78</v>
      </c>
      <c r="J6" s="360">
        <v>0.7572815533980582</v>
      </c>
      <c r="K6" s="363">
        <v>15</v>
      </c>
      <c r="L6" s="360">
        <v>0.14563106796116504</v>
      </c>
      <c r="M6" s="363">
        <v>2</v>
      </c>
      <c r="N6" s="360">
        <v>0.019417475728155338</v>
      </c>
      <c r="O6" s="363">
        <v>3</v>
      </c>
      <c r="P6" s="360">
        <v>0.02912621359223301</v>
      </c>
      <c r="Q6" s="364">
        <v>103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</row>
    <row r="7" spans="2:28" s="30" customFormat="1" ht="12.75" customHeight="1">
      <c r="B7" s="249" t="s">
        <v>291</v>
      </c>
      <c r="C7" s="183"/>
      <c r="D7" s="187">
        <v>0</v>
      </c>
      <c r="E7" s="112"/>
      <c r="F7" s="187">
        <v>0</v>
      </c>
      <c r="G7" s="112"/>
      <c r="H7" s="187">
        <v>0</v>
      </c>
      <c r="I7" s="112">
        <v>27</v>
      </c>
      <c r="J7" s="187">
        <v>0.9310344827586207</v>
      </c>
      <c r="K7" s="112"/>
      <c r="L7" s="187">
        <v>0</v>
      </c>
      <c r="M7" s="112">
        <v>1</v>
      </c>
      <c r="N7" s="187">
        <v>0.034482758620689655</v>
      </c>
      <c r="O7" s="112">
        <v>1</v>
      </c>
      <c r="P7" s="187">
        <v>0.034482758620689655</v>
      </c>
      <c r="Q7" s="365">
        <v>29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2:28" s="30" customFormat="1" ht="12.75" customHeight="1">
      <c r="B8" s="249" t="s">
        <v>292</v>
      </c>
      <c r="C8" s="183"/>
      <c r="D8" s="187">
        <v>0</v>
      </c>
      <c r="E8" s="112">
        <v>1</v>
      </c>
      <c r="F8" s="187">
        <v>0.03125</v>
      </c>
      <c r="G8" s="112">
        <v>2</v>
      </c>
      <c r="H8" s="187">
        <v>0.0625</v>
      </c>
      <c r="I8" s="112">
        <v>21</v>
      </c>
      <c r="J8" s="187">
        <v>0.65625</v>
      </c>
      <c r="K8" s="112">
        <v>8</v>
      </c>
      <c r="L8" s="187">
        <v>0.25</v>
      </c>
      <c r="M8" s="112"/>
      <c r="N8" s="187">
        <v>0</v>
      </c>
      <c r="O8" s="112"/>
      <c r="P8" s="187">
        <v>0</v>
      </c>
      <c r="Q8" s="365">
        <v>32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2:28" s="30" customFormat="1" ht="12.75" customHeight="1">
      <c r="B9" s="249" t="s">
        <v>168</v>
      </c>
      <c r="C9" s="183"/>
      <c r="D9" s="187">
        <v>0</v>
      </c>
      <c r="E9" s="112">
        <v>1</v>
      </c>
      <c r="F9" s="187">
        <v>0.07692307692307693</v>
      </c>
      <c r="G9" s="112"/>
      <c r="H9" s="187">
        <v>0</v>
      </c>
      <c r="I9" s="112">
        <v>8</v>
      </c>
      <c r="J9" s="187">
        <v>0.6153846153846154</v>
      </c>
      <c r="K9" s="112">
        <v>2</v>
      </c>
      <c r="L9" s="187">
        <v>0.15384615384615385</v>
      </c>
      <c r="M9" s="112"/>
      <c r="N9" s="187">
        <v>0</v>
      </c>
      <c r="O9" s="112">
        <v>2</v>
      </c>
      <c r="P9" s="187">
        <v>0.15384615384615385</v>
      </c>
      <c r="Q9" s="365">
        <v>13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2:28" s="30" customFormat="1" ht="12.75" customHeight="1">
      <c r="B10" s="249" t="s">
        <v>293</v>
      </c>
      <c r="C10" s="183"/>
      <c r="D10" s="187">
        <v>0</v>
      </c>
      <c r="E10" s="112"/>
      <c r="F10" s="187">
        <v>0</v>
      </c>
      <c r="G10" s="112"/>
      <c r="H10" s="187">
        <v>0</v>
      </c>
      <c r="I10" s="112">
        <v>61</v>
      </c>
      <c r="J10" s="187">
        <v>0.6703296703296703</v>
      </c>
      <c r="K10" s="112">
        <v>25</v>
      </c>
      <c r="L10" s="187">
        <v>0.27472527472527475</v>
      </c>
      <c r="M10" s="112"/>
      <c r="N10" s="187">
        <v>0</v>
      </c>
      <c r="O10" s="112">
        <v>5</v>
      </c>
      <c r="P10" s="187">
        <v>0.054945054945054944</v>
      </c>
      <c r="Q10" s="365">
        <v>91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2:28" s="30" customFormat="1" ht="12.75" customHeight="1">
      <c r="B11" s="249" t="s">
        <v>183</v>
      </c>
      <c r="C11" s="183"/>
      <c r="D11" s="187">
        <v>0</v>
      </c>
      <c r="E11" s="112">
        <v>1</v>
      </c>
      <c r="F11" s="187">
        <v>0.058823529411764705</v>
      </c>
      <c r="G11" s="112"/>
      <c r="H11" s="187">
        <v>0</v>
      </c>
      <c r="I11" s="112">
        <v>13</v>
      </c>
      <c r="J11" s="187">
        <v>0.7647058823529411</v>
      </c>
      <c r="K11" s="112"/>
      <c r="L11" s="187">
        <v>0</v>
      </c>
      <c r="M11" s="112">
        <v>3</v>
      </c>
      <c r="N11" s="187">
        <v>0.17647058823529413</v>
      </c>
      <c r="O11" s="112"/>
      <c r="P11" s="187">
        <v>0</v>
      </c>
      <c r="Q11" s="365">
        <v>17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2:28" s="30" customFormat="1" ht="12.75" customHeight="1">
      <c r="B12" s="249" t="s">
        <v>294</v>
      </c>
      <c r="C12" s="183"/>
      <c r="D12" s="187">
        <v>0</v>
      </c>
      <c r="E12" s="112"/>
      <c r="F12" s="187">
        <v>0</v>
      </c>
      <c r="G12" s="112"/>
      <c r="H12" s="187">
        <v>0</v>
      </c>
      <c r="I12" s="112">
        <v>10</v>
      </c>
      <c r="J12" s="187">
        <v>0.7692307692307693</v>
      </c>
      <c r="K12" s="112">
        <v>3</v>
      </c>
      <c r="L12" s="187">
        <v>0.23076923076923078</v>
      </c>
      <c r="M12" s="112"/>
      <c r="N12" s="187">
        <v>0</v>
      </c>
      <c r="O12" s="112"/>
      <c r="P12" s="187">
        <v>0</v>
      </c>
      <c r="Q12" s="365">
        <v>13</v>
      </c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2:28" s="30" customFormat="1" ht="12.75" customHeight="1">
      <c r="B13" s="249" t="s">
        <v>175</v>
      </c>
      <c r="C13" s="183">
        <v>1</v>
      </c>
      <c r="D13" s="187">
        <v>0.038461538461538464</v>
      </c>
      <c r="E13" s="112"/>
      <c r="F13" s="187">
        <v>0</v>
      </c>
      <c r="G13" s="112"/>
      <c r="H13" s="187">
        <v>0</v>
      </c>
      <c r="I13" s="112">
        <v>22</v>
      </c>
      <c r="J13" s="187">
        <v>0.8461538461538461</v>
      </c>
      <c r="K13" s="112">
        <v>1</v>
      </c>
      <c r="L13" s="187">
        <v>0.038461538461538464</v>
      </c>
      <c r="M13" s="112"/>
      <c r="N13" s="187">
        <v>0</v>
      </c>
      <c r="O13" s="112">
        <v>2</v>
      </c>
      <c r="P13" s="187">
        <v>0.07692307692307693</v>
      </c>
      <c r="Q13" s="365">
        <v>26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2:28" s="30" customFormat="1" ht="12.75" customHeight="1">
      <c r="B14" s="249" t="s">
        <v>178</v>
      </c>
      <c r="C14" s="183">
        <v>1</v>
      </c>
      <c r="D14" s="187">
        <v>0.05</v>
      </c>
      <c r="E14" s="112"/>
      <c r="F14" s="187">
        <v>0</v>
      </c>
      <c r="G14" s="112"/>
      <c r="H14" s="187">
        <v>0</v>
      </c>
      <c r="I14" s="112">
        <v>13</v>
      </c>
      <c r="J14" s="187">
        <v>0.65</v>
      </c>
      <c r="K14" s="112">
        <v>4</v>
      </c>
      <c r="L14" s="187">
        <v>0.2</v>
      </c>
      <c r="M14" s="112"/>
      <c r="N14" s="187">
        <v>0</v>
      </c>
      <c r="O14" s="112">
        <v>2</v>
      </c>
      <c r="P14" s="187">
        <v>0.1</v>
      </c>
      <c r="Q14" s="365">
        <v>20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</row>
    <row r="15" spans="2:28" s="30" customFormat="1" ht="12.75" customHeight="1" thickBot="1">
      <c r="B15" s="351" t="s">
        <v>295</v>
      </c>
      <c r="C15" s="361"/>
      <c r="D15" s="362">
        <v>0</v>
      </c>
      <c r="E15" s="113"/>
      <c r="F15" s="362">
        <v>0</v>
      </c>
      <c r="G15" s="113"/>
      <c r="H15" s="362">
        <v>0</v>
      </c>
      <c r="I15" s="113">
        <v>17</v>
      </c>
      <c r="J15" s="362">
        <v>0.68</v>
      </c>
      <c r="K15" s="113">
        <v>6</v>
      </c>
      <c r="L15" s="362">
        <v>0.24</v>
      </c>
      <c r="M15" s="113">
        <v>1</v>
      </c>
      <c r="N15" s="362">
        <v>0.04</v>
      </c>
      <c r="O15" s="113">
        <v>1</v>
      </c>
      <c r="P15" s="362">
        <v>0.04</v>
      </c>
      <c r="Q15" s="366">
        <v>25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2:17" ht="12.75" customHeight="1" thickBot="1">
      <c r="B16" s="75" t="s">
        <v>4</v>
      </c>
      <c r="C16" s="258">
        <v>5</v>
      </c>
      <c r="D16" s="243">
        <v>0.013550135501355014</v>
      </c>
      <c r="E16" s="114">
        <v>3</v>
      </c>
      <c r="F16" s="243">
        <v>0.008130081300813009</v>
      </c>
      <c r="G16" s="114">
        <v>4</v>
      </c>
      <c r="H16" s="243">
        <v>0.01084010840108401</v>
      </c>
      <c r="I16" s="114">
        <v>270</v>
      </c>
      <c r="J16" s="243">
        <v>0.7317073170731707</v>
      </c>
      <c r="K16" s="114">
        <v>64</v>
      </c>
      <c r="L16" s="243">
        <v>0.17344173441734417</v>
      </c>
      <c r="M16" s="114">
        <v>7</v>
      </c>
      <c r="N16" s="243">
        <v>0.018970189701897018</v>
      </c>
      <c r="O16" s="114">
        <v>16</v>
      </c>
      <c r="P16" s="243">
        <v>0.04336043360433604</v>
      </c>
      <c r="Q16" s="367">
        <v>369</v>
      </c>
    </row>
    <row r="17" spans="2:26" ht="13.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97"/>
      <c r="V17" s="97"/>
      <c r="W17" s="16"/>
      <c r="X17" s="16"/>
      <c r="Y17" s="16"/>
      <c r="Z17" s="16"/>
    </row>
    <row r="18" ht="12">
      <c r="B18" s="6" t="s">
        <v>5</v>
      </c>
    </row>
    <row r="19" ht="12">
      <c r="B19" t="s">
        <v>194</v>
      </c>
    </row>
    <row r="20" ht="12">
      <c r="B20" s="7" t="s">
        <v>9</v>
      </c>
    </row>
    <row r="21" ht="12">
      <c r="B21" s="7" t="s">
        <v>56</v>
      </c>
    </row>
    <row r="22" ht="12">
      <c r="B22" t="s">
        <v>67</v>
      </c>
    </row>
    <row r="23" ht="12">
      <c r="B23" s="7"/>
    </row>
    <row r="24" ht="19.5">
      <c r="B24" s="5" t="s">
        <v>1</v>
      </c>
    </row>
  </sheetData>
  <sheetProtection/>
  <mergeCells count="10">
    <mergeCell ref="K4:L4"/>
    <mergeCell ref="M4:N4"/>
    <mergeCell ref="Q4:Q5"/>
    <mergeCell ref="O4:P4"/>
    <mergeCell ref="B2:Q2"/>
    <mergeCell ref="B4:B5"/>
    <mergeCell ref="C4:D4"/>
    <mergeCell ref="E4:F4"/>
    <mergeCell ref="G4:H4"/>
    <mergeCell ref="I4:J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00"/>
  </sheetPr>
  <dimension ref="B2:AO24"/>
  <sheetViews>
    <sheetView showGridLines="0" zoomScalePageLayoutView="0" workbookViewId="0" topLeftCell="A1">
      <selection activeCell="U33" sqref="U33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25" width="17.28125" style="0" customWidth="1"/>
    <col min="26" max="26" width="14.140625" style="0" customWidth="1"/>
    <col min="27" max="27" width="10.00390625" style="0" customWidth="1"/>
  </cols>
  <sheetData>
    <row r="1" ht="12.75" customHeight="1"/>
    <row r="2" spans="2:27" ht="18" customHeight="1">
      <c r="B2" s="681" t="s">
        <v>215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</row>
    <row r="3" spans="2:27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9" s="30" customFormat="1" ht="15" customHeight="1">
      <c r="B4" s="705" t="s">
        <v>26</v>
      </c>
      <c r="C4" s="705" t="s">
        <v>46</v>
      </c>
      <c r="D4" s="705"/>
      <c r="E4" s="705" t="s">
        <v>47</v>
      </c>
      <c r="F4" s="705"/>
      <c r="G4" s="705" t="s">
        <v>49</v>
      </c>
      <c r="H4" s="705"/>
      <c r="I4" s="705" t="s">
        <v>50</v>
      </c>
      <c r="J4" s="705"/>
      <c r="K4" s="705" t="s">
        <v>51</v>
      </c>
      <c r="L4" s="705"/>
      <c r="M4" s="705" t="s">
        <v>52</v>
      </c>
      <c r="N4" s="705"/>
      <c r="O4" s="705" t="s">
        <v>53</v>
      </c>
      <c r="P4" s="705"/>
      <c r="Q4" s="705" t="s">
        <v>143</v>
      </c>
      <c r="R4" s="705"/>
      <c r="S4" s="705" t="s">
        <v>45</v>
      </c>
      <c r="T4" s="705"/>
      <c r="U4" s="705" t="s">
        <v>44</v>
      </c>
      <c r="V4" s="705"/>
      <c r="W4" s="705" t="s">
        <v>95</v>
      </c>
      <c r="X4" s="705"/>
      <c r="Y4" s="705" t="s">
        <v>55</v>
      </c>
      <c r="Z4" s="705"/>
      <c r="AA4" s="705" t="s">
        <v>4</v>
      </c>
      <c r="AB4" s="39"/>
      <c r="AC4" s="39"/>
    </row>
    <row r="5" spans="2:41" s="30" customFormat="1" ht="15" customHeight="1" thickBot="1">
      <c r="B5" s="705"/>
      <c r="C5" s="93" t="s">
        <v>91</v>
      </c>
      <c r="D5" s="93" t="s">
        <v>3</v>
      </c>
      <c r="E5" s="93" t="s">
        <v>91</v>
      </c>
      <c r="F5" s="93" t="s">
        <v>3</v>
      </c>
      <c r="G5" s="93" t="s">
        <v>91</v>
      </c>
      <c r="H5" s="93" t="s">
        <v>3</v>
      </c>
      <c r="I5" s="93" t="s">
        <v>91</v>
      </c>
      <c r="J5" s="93" t="s">
        <v>3</v>
      </c>
      <c r="K5" s="93" t="s">
        <v>91</v>
      </c>
      <c r="L5" s="93" t="s">
        <v>3</v>
      </c>
      <c r="M5" s="93" t="s">
        <v>91</v>
      </c>
      <c r="N5" s="93" t="s">
        <v>3</v>
      </c>
      <c r="O5" s="93" t="s">
        <v>91</v>
      </c>
      <c r="P5" s="93" t="s">
        <v>3</v>
      </c>
      <c r="Q5" s="93" t="s">
        <v>91</v>
      </c>
      <c r="R5" s="93" t="s">
        <v>3</v>
      </c>
      <c r="S5" s="93" t="s">
        <v>91</v>
      </c>
      <c r="T5" s="93" t="s">
        <v>3</v>
      </c>
      <c r="U5" s="93" t="s">
        <v>91</v>
      </c>
      <c r="V5" s="93" t="s">
        <v>3</v>
      </c>
      <c r="W5" s="93" t="s">
        <v>91</v>
      </c>
      <c r="X5" s="93" t="s">
        <v>3</v>
      </c>
      <c r="Y5" s="93" t="s">
        <v>91</v>
      </c>
      <c r="Z5" s="93" t="s">
        <v>3</v>
      </c>
      <c r="AA5" s="705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2:41" s="30" customFormat="1" ht="12.75" customHeight="1">
      <c r="B6" s="338" t="s">
        <v>163</v>
      </c>
      <c r="C6" s="363">
        <v>1</v>
      </c>
      <c r="D6" s="360">
        <v>0.009708737864077669</v>
      </c>
      <c r="E6" s="363">
        <v>6</v>
      </c>
      <c r="F6" s="360">
        <v>0.05825242718446602</v>
      </c>
      <c r="G6" s="359"/>
      <c r="H6" s="360">
        <v>0</v>
      </c>
      <c r="I6" s="363">
        <v>34</v>
      </c>
      <c r="J6" s="360">
        <v>0.3300970873786408</v>
      </c>
      <c r="K6" s="363">
        <v>1</v>
      </c>
      <c r="L6" s="360">
        <v>0.009708737864077669</v>
      </c>
      <c r="M6" s="363">
        <v>1</v>
      </c>
      <c r="N6" s="360">
        <v>0.009708737864077669</v>
      </c>
      <c r="O6" s="359">
        <v>6</v>
      </c>
      <c r="P6" s="360">
        <v>0.05825242718446602</v>
      </c>
      <c r="Q6" s="363">
        <v>26</v>
      </c>
      <c r="R6" s="360">
        <v>0.2524271844660194</v>
      </c>
      <c r="S6" s="363">
        <v>15</v>
      </c>
      <c r="T6" s="360">
        <v>0.14563106796116504</v>
      </c>
      <c r="U6" s="363">
        <v>5</v>
      </c>
      <c r="V6" s="360">
        <v>0.04854368932038835</v>
      </c>
      <c r="W6" s="363">
        <v>5</v>
      </c>
      <c r="X6" s="360">
        <v>0.04854368932038835</v>
      </c>
      <c r="Y6" s="363">
        <v>3</v>
      </c>
      <c r="Z6" s="360">
        <v>0.02912621359223301</v>
      </c>
      <c r="AA6" s="364">
        <v>103</v>
      </c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2:41" s="30" customFormat="1" ht="12.75" customHeight="1">
      <c r="B7" s="249" t="s">
        <v>291</v>
      </c>
      <c r="C7" s="112">
        <v>1</v>
      </c>
      <c r="D7" s="206">
        <v>0.034482758620689655</v>
      </c>
      <c r="E7" s="112">
        <v>2</v>
      </c>
      <c r="F7" s="206">
        <v>0.06896551724137931</v>
      </c>
      <c r="G7" s="183"/>
      <c r="H7" s="206">
        <v>0</v>
      </c>
      <c r="I7" s="112">
        <v>10</v>
      </c>
      <c r="J7" s="206">
        <v>0.3448275862068966</v>
      </c>
      <c r="K7" s="112">
        <v>3</v>
      </c>
      <c r="L7" s="206">
        <v>0.10344827586206896</v>
      </c>
      <c r="M7" s="112"/>
      <c r="N7" s="206">
        <v>0</v>
      </c>
      <c r="O7" s="183">
        <v>2</v>
      </c>
      <c r="P7" s="206">
        <v>0.06896551724137931</v>
      </c>
      <c r="Q7" s="112">
        <v>8</v>
      </c>
      <c r="R7" s="206">
        <v>0.27586206896551724</v>
      </c>
      <c r="S7" s="112">
        <v>1</v>
      </c>
      <c r="T7" s="206">
        <v>0.034482758620689655</v>
      </c>
      <c r="U7" s="112"/>
      <c r="V7" s="206">
        <v>0</v>
      </c>
      <c r="W7" s="112">
        <v>1</v>
      </c>
      <c r="X7" s="206">
        <v>0.034482758620689655</v>
      </c>
      <c r="Y7" s="112">
        <v>1</v>
      </c>
      <c r="Z7" s="206">
        <v>0.034482758620689655</v>
      </c>
      <c r="AA7" s="365">
        <v>29</v>
      </c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2:41" s="30" customFormat="1" ht="12.75" customHeight="1">
      <c r="B8" s="249" t="s">
        <v>292</v>
      </c>
      <c r="C8" s="112">
        <v>3</v>
      </c>
      <c r="D8" s="206">
        <v>0.09375</v>
      </c>
      <c r="E8" s="112">
        <v>1</v>
      </c>
      <c r="F8" s="206">
        <v>0.03125</v>
      </c>
      <c r="G8" s="183"/>
      <c r="H8" s="206">
        <v>0</v>
      </c>
      <c r="I8" s="112">
        <v>13</v>
      </c>
      <c r="J8" s="206">
        <v>0.40625</v>
      </c>
      <c r="K8" s="112"/>
      <c r="L8" s="206">
        <v>0</v>
      </c>
      <c r="M8" s="112"/>
      <c r="N8" s="206">
        <v>0</v>
      </c>
      <c r="O8" s="183"/>
      <c r="P8" s="206">
        <v>0</v>
      </c>
      <c r="Q8" s="112">
        <v>4</v>
      </c>
      <c r="R8" s="206">
        <v>0.125</v>
      </c>
      <c r="S8" s="112">
        <v>8</v>
      </c>
      <c r="T8" s="206">
        <v>0.25</v>
      </c>
      <c r="U8" s="112">
        <v>1</v>
      </c>
      <c r="V8" s="206">
        <v>0.03125</v>
      </c>
      <c r="W8" s="112">
        <v>1</v>
      </c>
      <c r="X8" s="206">
        <v>0.03125</v>
      </c>
      <c r="Y8" s="112">
        <v>1</v>
      </c>
      <c r="Z8" s="206">
        <v>0.03125</v>
      </c>
      <c r="AA8" s="365">
        <v>32</v>
      </c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2:41" s="30" customFormat="1" ht="12.75" customHeight="1">
      <c r="B9" s="249" t="s">
        <v>168</v>
      </c>
      <c r="C9" s="112">
        <v>1</v>
      </c>
      <c r="D9" s="206">
        <v>0.07692307692307693</v>
      </c>
      <c r="E9" s="112">
        <v>1</v>
      </c>
      <c r="F9" s="206">
        <v>0.07692307692307693</v>
      </c>
      <c r="G9" s="183"/>
      <c r="H9" s="206">
        <v>0</v>
      </c>
      <c r="I9" s="112">
        <v>6</v>
      </c>
      <c r="J9" s="206">
        <v>0.46153846153846156</v>
      </c>
      <c r="K9" s="112">
        <v>1</v>
      </c>
      <c r="L9" s="206">
        <v>0.07692307692307693</v>
      </c>
      <c r="M9" s="112"/>
      <c r="N9" s="206">
        <v>0</v>
      </c>
      <c r="O9" s="183"/>
      <c r="P9" s="206">
        <v>0</v>
      </c>
      <c r="Q9" s="112"/>
      <c r="R9" s="206">
        <v>0</v>
      </c>
      <c r="S9" s="112">
        <v>3</v>
      </c>
      <c r="T9" s="206">
        <v>0.23076923076923078</v>
      </c>
      <c r="U9" s="112"/>
      <c r="V9" s="206">
        <v>0</v>
      </c>
      <c r="W9" s="112">
        <v>1</v>
      </c>
      <c r="X9" s="206">
        <v>0.07692307692307693</v>
      </c>
      <c r="Y9" s="112"/>
      <c r="Z9" s="206">
        <v>0</v>
      </c>
      <c r="AA9" s="365">
        <v>13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2:41" s="30" customFormat="1" ht="12.75" customHeight="1">
      <c r="B10" s="249" t="s">
        <v>293</v>
      </c>
      <c r="C10" s="112">
        <v>3</v>
      </c>
      <c r="D10" s="206">
        <v>0.03296703296703297</v>
      </c>
      <c r="E10" s="112">
        <v>8</v>
      </c>
      <c r="F10" s="206">
        <v>0.08791208791208792</v>
      </c>
      <c r="G10" s="183">
        <v>2</v>
      </c>
      <c r="H10" s="206">
        <v>0.02197802197802198</v>
      </c>
      <c r="I10" s="112">
        <v>35</v>
      </c>
      <c r="J10" s="206">
        <v>0.38461538461538464</v>
      </c>
      <c r="K10" s="112">
        <v>1</v>
      </c>
      <c r="L10" s="206">
        <v>0.01098901098901099</v>
      </c>
      <c r="M10" s="112"/>
      <c r="N10" s="206">
        <v>0</v>
      </c>
      <c r="O10" s="183">
        <v>2</v>
      </c>
      <c r="P10" s="206">
        <v>0.02197802197802198</v>
      </c>
      <c r="Q10" s="112">
        <v>7</v>
      </c>
      <c r="R10" s="206">
        <v>0.07692307692307693</v>
      </c>
      <c r="S10" s="112">
        <v>27</v>
      </c>
      <c r="T10" s="206">
        <v>0.2967032967032967</v>
      </c>
      <c r="U10" s="112"/>
      <c r="V10" s="206">
        <v>0</v>
      </c>
      <c r="W10" s="112">
        <v>5</v>
      </c>
      <c r="X10" s="206">
        <v>0.054945054945054944</v>
      </c>
      <c r="Y10" s="112">
        <v>1</v>
      </c>
      <c r="Z10" s="206">
        <v>0.01098901098901099</v>
      </c>
      <c r="AA10" s="365">
        <v>91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2:41" s="30" customFormat="1" ht="12.75" customHeight="1">
      <c r="B11" s="249" t="s">
        <v>183</v>
      </c>
      <c r="C11" s="112">
        <v>1</v>
      </c>
      <c r="D11" s="206">
        <v>0.058823529411764705</v>
      </c>
      <c r="E11" s="112">
        <v>1</v>
      </c>
      <c r="F11" s="206">
        <v>0.058823529411764705</v>
      </c>
      <c r="G11" s="183"/>
      <c r="H11" s="206">
        <v>0</v>
      </c>
      <c r="I11" s="112">
        <v>10</v>
      </c>
      <c r="J11" s="206">
        <v>0.5882352941176471</v>
      </c>
      <c r="K11" s="112">
        <v>1</v>
      </c>
      <c r="L11" s="206">
        <v>0.058823529411764705</v>
      </c>
      <c r="M11" s="112"/>
      <c r="N11" s="206">
        <v>0</v>
      </c>
      <c r="O11" s="183"/>
      <c r="P11" s="206">
        <v>0</v>
      </c>
      <c r="Q11" s="112">
        <v>2</v>
      </c>
      <c r="R11" s="206">
        <v>0.11764705882352941</v>
      </c>
      <c r="S11" s="112">
        <v>1</v>
      </c>
      <c r="T11" s="206">
        <v>0.058823529411764705</v>
      </c>
      <c r="U11" s="112"/>
      <c r="V11" s="206">
        <v>0</v>
      </c>
      <c r="W11" s="112"/>
      <c r="X11" s="206">
        <v>0</v>
      </c>
      <c r="Y11" s="112">
        <v>1</v>
      </c>
      <c r="Z11" s="206">
        <v>0.058823529411764705</v>
      </c>
      <c r="AA11" s="365">
        <v>17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2:41" s="30" customFormat="1" ht="12.75" customHeight="1">
      <c r="B12" s="249" t="s">
        <v>294</v>
      </c>
      <c r="C12" s="112"/>
      <c r="D12" s="206">
        <v>0</v>
      </c>
      <c r="E12" s="112">
        <v>1</v>
      </c>
      <c r="F12" s="206">
        <v>0.07692307692307693</v>
      </c>
      <c r="G12" s="183"/>
      <c r="H12" s="206">
        <v>0</v>
      </c>
      <c r="I12" s="112">
        <v>4</v>
      </c>
      <c r="J12" s="206">
        <v>0.3076923076923077</v>
      </c>
      <c r="K12" s="112"/>
      <c r="L12" s="206">
        <v>0</v>
      </c>
      <c r="M12" s="112"/>
      <c r="N12" s="206">
        <v>0</v>
      </c>
      <c r="O12" s="183"/>
      <c r="P12" s="206">
        <v>0</v>
      </c>
      <c r="Q12" s="112">
        <v>4</v>
      </c>
      <c r="R12" s="206">
        <v>0.3076923076923077</v>
      </c>
      <c r="S12" s="112">
        <v>4</v>
      </c>
      <c r="T12" s="206">
        <v>0.3076923076923077</v>
      </c>
      <c r="U12" s="112"/>
      <c r="V12" s="206">
        <v>0</v>
      </c>
      <c r="W12" s="112"/>
      <c r="X12" s="206">
        <v>0</v>
      </c>
      <c r="Y12" s="112"/>
      <c r="Z12" s="206">
        <v>0</v>
      </c>
      <c r="AA12" s="365">
        <v>13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2:41" s="30" customFormat="1" ht="12.75" customHeight="1">
      <c r="B13" s="249" t="s">
        <v>175</v>
      </c>
      <c r="C13" s="112">
        <v>1</v>
      </c>
      <c r="D13" s="206">
        <v>0.038461538461538464</v>
      </c>
      <c r="E13" s="112">
        <v>6</v>
      </c>
      <c r="F13" s="206">
        <v>0.23076923076923078</v>
      </c>
      <c r="G13" s="183"/>
      <c r="H13" s="206">
        <v>0</v>
      </c>
      <c r="I13" s="112">
        <v>10</v>
      </c>
      <c r="J13" s="206">
        <v>0.38461538461538464</v>
      </c>
      <c r="K13" s="112"/>
      <c r="L13" s="206">
        <v>0</v>
      </c>
      <c r="M13" s="112"/>
      <c r="N13" s="206">
        <v>0</v>
      </c>
      <c r="O13" s="183">
        <v>4</v>
      </c>
      <c r="P13" s="206">
        <v>0.15384615384615385</v>
      </c>
      <c r="Q13" s="112">
        <v>3</v>
      </c>
      <c r="R13" s="206">
        <v>0.11538461538461539</v>
      </c>
      <c r="S13" s="112"/>
      <c r="T13" s="206">
        <v>0</v>
      </c>
      <c r="U13" s="112">
        <v>1</v>
      </c>
      <c r="V13" s="206">
        <v>0.038461538461538464</v>
      </c>
      <c r="W13" s="112">
        <v>1</v>
      </c>
      <c r="X13" s="206">
        <v>0.038461538461538464</v>
      </c>
      <c r="Y13" s="112"/>
      <c r="Z13" s="206">
        <v>0</v>
      </c>
      <c r="AA13" s="365">
        <v>26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2:41" s="30" customFormat="1" ht="12.75" customHeight="1">
      <c r="B14" s="249" t="s">
        <v>178</v>
      </c>
      <c r="C14" s="112"/>
      <c r="D14" s="206">
        <v>0</v>
      </c>
      <c r="E14" s="112"/>
      <c r="F14" s="206">
        <v>0</v>
      </c>
      <c r="G14" s="183"/>
      <c r="H14" s="206">
        <v>0</v>
      </c>
      <c r="I14" s="112">
        <v>10</v>
      </c>
      <c r="J14" s="206">
        <v>0.5</v>
      </c>
      <c r="K14" s="112">
        <v>2</v>
      </c>
      <c r="L14" s="206">
        <v>0.1</v>
      </c>
      <c r="M14" s="112"/>
      <c r="N14" s="206">
        <v>0</v>
      </c>
      <c r="O14" s="183"/>
      <c r="P14" s="206">
        <v>0</v>
      </c>
      <c r="Q14" s="112">
        <v>2</v>
      </c>
      <c r="R14" s="206">
        <v>0.1</v>
      </c>
      <c r="S14" s="112">
        <v>4</v>
      </c>
      <c r="T14" s="206">
        <v>0.2</v>
      </c>
      <c r="U14" s="112">
        <v>2</v>
      </c>
      <c r="V14" s="206">
        <v>0.1</v>
      </c>
      <c r="W14" s="112"/>
      <c r="X14" s="206">
        <v>0</v>
      </c>
      <c r="Y14" s="112"/>
      <c r="Z14" s="206">
        <v>0</v>
      </c>
      <c r="AA14" s="365">
        <v>20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2:41" s="30" customFormat="1" ht="12.75" customHeight="1" thickBot="1">
      <c r="B15" s="351" t="s">
        <v>295</v>
      </c>
      <c r="C15" s="113"/>
      <c r="D15" s="214">
        <v>0</v>
      </c>
      <c r="E15" s="113">
        <v>1</v>
      </c>
      <c r="F15" s="214">
        <v>0.04</v>
      </c>
      <c r="G15" s="361"/>
      <c r="H15" s="214">
        <v>0</v>
      </c>
      <c r="I15" s="113">
        <v>10</v>
      </c>
      <c r="J15" s="214">
        <v>0.4</v>
      </c>
      <c r="K15" s="113">
        <v>1</v>
      </c>
      <c r="L15" s="214">
        <v>0.04</v>
      </c>
      <c r="M15" s="113">
        <v>2</v>
      </c>
      <c r="N15" s="214">
        <v>0.08</v>
      </c>
      <c r="O15" s="361"/>
      <c r="P15" s="214">
        <v>0</v>
      </c>
      <c r="Q15" s="113">
        <v>1</v>
      </c>
      <c r="R15" s="214">
        <v>0.04</v>
      </c>
      <c r="S15" s="113">
        <v>7</v>
      </c>
      <c r="T15" s="214">
        <v>0.28</v>
      </c>
      <c r="U15" s="113">
        <v>2</v>
      </c>
      <c r="V15" s="214">
        <v>0.08</v>
      </c>
      <c r="W15" s="113">
        <v>1</v>
      </c>
      <c r="X15" s="214">
        <v>0.04</v>
      </c>
      <c r="Y15" s="113"/>
      <c r="Z15" s="214">
        <v>0</v>
      </c>
      <c r="AA15" s="366">
        <v>25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2:41" s="30" customFormat="1" ht="12.75" customHeight="1" thickBot="1">
      <c r="B16" s="75" t="s">
        <v>147</v>
      </c>
      <c r="C16" s="114">
        <v>11</v>
      </c>
      <c r="D16" s="243">
        <v>0.02981029810298103</v>
      </c>
      <c r="E16" s="114">
        <v>27</v>
      </c>
      <c r="F16" s="243">
        <v>0.07317073170731707</v>
      </c>
      <c r="G16" s="258">
        <v>2</v>
      </c>
      <c r="H16" s="243">
        <v>0.005420054200542005</v>
      </c>
      <c r="I16" s="114">
        <v>142</v>
      </c>
      <c r="J16" s="243">
        <v>0.38482384823848237</v>
      </c>
      <c r="K16" s="114">
        <v>10</v>
      </c>
      <c r="L16" s="243">
        <v>0.02710027100271003</v>
      </c>
      <c r="M16" s="114">
        <v>3</v>
      </c>
      <c r="N16" s="243">
        <v>0.008130081300813009</v>
      </c>
      <c r="O16" s="258">
        <v>14</v>
      </c>
      <c r="P16" s="243">
        <v>0.037940379403794036</v>
      </c>
      <c r="Q16" s="114">
        <v>57</v>
      </c>
      <c r="R16" s="243">
        <v>0.15447154471544716</v>
      </c>
      <c r="S16" s="114">
        <v>70</v>
      </c>
      <c r="T16" s="243">
        <v>0.1897018970189702</v>
      </c>
      <c r="U16" s="114">
        <v>11</v>
      </c>
      <c r="V16" s="243">
        <v>0.02981029810298103</v>
      </c>
      <c r="W16" s="114">
        <v>15</v>
      </c>
      <c r="X16" s="243">
        <v>0.04065040650406504</v>
      </c>
      <c r="Y16" s="114">
        <v>7</v>
      </c>
      <c r="Z16" s="243">
        <v>0.018970189701897018</v>
      </c>
      <c r="AA16" s="367">
        <v>369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ht="12.75" customHeight="1">
      <c r="V17" s="98"/>
    </row>
    <row r="18" ht="12">
      <c r="B18" s="6" t="s">
        <v>5</v>
      </c>
    </row>
    <row r="19" ht="12">
      <c r="B19" t="s">
        <v>194</v>
      </c>
    </row>
    <row r="20" ht="12">
      <c r="B20" s="7" t="s">
        <v>9</v>
      </c>
    </row>
    <row r="21" ht="12">
      <c r="B21" s="7" t="s">
        <v>56</v>
      </c>
    </row>
    <row r="22" ht="12">
      <c r="B22" t="s">
        <v>67</v>
      </c>
    </row>
    <row r="23" ht="12">
      <c r="B23" s="7"/>
    </row>
    <row r="24" ht="19.5">
      <c r="B24" s="5" t="s">
        <v>1</v>
      </c>
    </row>
  </sheetData>
  <sheetProtection/>
  <mergeCells count="15">
    <mergeCell ref="K4:L4"/>
    <mergeCell ref="M4:N4"/>
    <mergeCell ref="O4:P4"/>
    <mergeCell ref="B4:B5"/>
    <mergeCell ref="C4:D4"/>
    <mergeCell ref="U4:V4"/>
    <mergeCell ref="W4:X4"/>
    <mergeCell ref="S4:T4"/>
    <mergeCell ref="Y4:Z4"/>
    <mergeCell ref="AA4:AA5"/>
    <mergeCell ref="B2:AA2"/>
    <mergeCell ref="Q4:R4"/>
    <mergeCell ref="E4:F4"/>
    <mergeCell ref="G4:H4"/>
    <mergeCell ref="I4:J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600"/>
  </sheetPr>
  <dimension ref="B2:AA24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23" width="17.28125" style="0" customWidth="1"/>
    <col min="24" max="30" width="17.421875" style="0" customWidth="1"/>
  </cols>
  <sheetData>
    <row r="2" spans="2:27" ht="18" customHeight="1">
      <c r="B2" s="670" t="s">
        <v>216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40"/>
      <c r="Y2" s="40"/>
      <c r="Z2" s="40"/>
      <c r="AA2" s="40"/>
    </row>
    <row r="3" spans="2:27" s="30" customFormat="1" ht="17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3" ht="13.5">
      <c r="B4" s="705" t="s">
        <v>144</v>
      </c>
      <c r="C4" s="705" t="s">
        <v>97</v>
      </c>
      <c r="D4" s="705"/>
      <c r="E4" s="720" t="s">
        <v>63</v>
      </c>
      <c r="F4" s="721"/>
      <c r="G4" s="705" t="s">
        <v>35</v>
      </c>
      <c r="H4" s="705"/>
      <c r="I4" s="705" t="s">
        <v>36</v>
      </c>
      <c r="J4" s="705"/>
      <c r="K4" s="705" t="s">
        <v>37</v>
      </c>
      <c r="L4" s="705"/>
      <c r="M4" s="705" t="s">
        <v>38</v>
      </c>
      <c r="N4" s="705"/>
      <c r="O4" s="705" t="s">
        <v>39</v>
      </c>
      <c r="P4" s="705"/>
      <c r="Q4" s="705" t="s">
        <v>40</v>
      </c>
      <c r="R4" s="705"/>
      <c r="S4" s="705" t="s">
        <v>41</v>
      </c>
      <c r="T4" s="705"/>
      <c r="U4" s="705" t="s">
        <v>64</v>
      </c>
      <c r="V4" s="705"/>
      <c r="W4" s="705" t="s">
        <v>4</v>
      </c>
    </row>
    <row r="5" spans="2:23" ht="14.25" thickBot="1">
      <c r="B5" s="705"/>
      <c r="C5" s="93" t="s">
        <v>91</v>
      </c>
      <c r="D5" s="93" t="s">
        <v>3</v>
      </c>
      <c r="E5" s="93" t="s">
        <v>91</v>
      </c>
      <c r="F5" s="93" t="s">
        <v>3</v>
      </c>
      <c r="G5" s="93" t="s">
        <v>91</v>
      </c>
      <c r="H5" s="93" t="s">
        <v>3</v>
      </c>
      <c r="I5" s="93" t="s">
        <v>91</v>
      </c>
      <c r="J5" s="93" t="s">
        <v>3</v>
      </c>
      <c r="K5" s="93" t="s">
        <v>91</v>
      </c>
      <c r="L5" s="93" t="s">
        <v>3</v>
      </c>
      <c r="M5" s="93" t="s">
        <v>91</v>
      </c>
      <c r="N5" s="93" t="s">
        <v>3</v>
      </c>
      <c r="O5" s="93" t="s">
        <v>91</v>
      </c>
      <c r="P5" s="93" t="s">
        <v>3</v>
      </c>
      <c r="Q5" s="93" t="s">
        <v>91</v>
      </c>
      <c r="R5" s="93" t="s">
        <v>3</v>
      </c>
      <c r="S5" s="93" t="s">
        <v>91</v>
      </c>
      <c r="T5" s="93" t="s">
        <v>3</v>
      </c>
      <c r="U5" s="93" t="s">
        <v>91</v>
      </c>
      <c r="V5" s="93" t="s">
        <v>3</v>
      </c>
      <c r="W5" s="705"/>
    </row>
    <row r="6" spans="2:23" ht="12.75" customHeight="1">
      <c r="B6" s="338" t="s">
        <v>163</v>
      </c>
      <c r="C6" s="363">
        <v>40</v>
      </c>
      <c r="D6" s="360">
        <v>0.3883495145631068</v>
      </c>
      <c r="E6" s="363">
        <v>15</v>
      </c>
      <c r="F6" s="360">
        <v>0.14563106796116504</v>
      </c>
      <c r="G6" s="363">
        <v>5</v>
      </c>
      <c r="H6" s="360">
        <v>0.04854368932038835</v>
      </c>
      <c r="I6" s="363">
        <v>3</v>
      </c>
      <c r="J6" s="360">
        <v>0.02912621359223301</v>
      </c>
      <c r="K6" s="363">
        <v>1</v>
      </c>
      <c r="L6" s="360">
        <v>0.009708737864077669</v>
      </c>
      <c r="M6" s="363">
        <v>6</v>
      </c>
      <c r="N6" s="360">
        <v>0.05825242718446602</v>
      </c>
      <c r="O6" s="363">
        <v>5</v>
      </c>
      <c r="P6" s="360">
        <v>0.04854368932038835</v>
      </c>
      <c r="Q6" s="363">
        <v>8</v>
      </c>
      <c r="R6" s="360">
        <v>0.07766990291262135</v>
      </c>
      <c r="S6" s="363">
        <v>11</v>
      </c>
      <c r="T6" s="360">
        <v>0.10679611650485436</v>
      </c>
      <c r="U6" s="363">
        <v>9</v>
      </c>
      <c r="V6" s="360">
        <v>0.08737864077669903</v>
      </c>
      <c r="W6" s="368">
        <v>103</v>
      </c>
    </row>
    <row r="7" spans="2:23" ht="12.75" customHeight="1">
      <c r="B7" s="249" t="s">
        <v>291</v>
      </c>
      <c r="C7" s="112">
        <v>3</v>
      </c>
      <c r="D7" s="187">
        <v>0.10344827586206896</v>
      </c>
      <c r="E7" s="112">
        <v>5</v>
      </c>
      <c r="F7" s="187">
        <v>0.1724137931034483</v>
      </c>
      <c r="G7" s="112">
        <v>2</v>
      </c>
      <c r="H7" s="187">
        <v>0.06896551724137931</v>
      </c>
      <c r="I7" s="112">
        <v>4</v>
      </c>
      <c r="J7" s="187">
        <v>0.13793103448275862</v>
      </c>
      <c r="K7" s="112">
        <v>4</v>
      </c>
      <c r="L7" s="187">
        <v>0.13793103448275862</v>
      </c>
      <c r="M7" s="112">
        <v>4</v>
      </c>
      <c r="N7" s="187">
        <v>0.13793103448275862</v>
      </c>
      <c r="O7" s="112">
        <v>2</v>
      </c>
      <c r="P7" s="187">
        <v>0.06896551724137931</v>
      </c>
      <c r="Q7" s="112">
        <v>3</v>
      </c>
      <c r="R7" s="187">
        <v>0.10344827586206896</v>
      </c>
      <c r="S7" s="112">
        <v>2</v>
      </c>
      <c r="T7" s="187">
        <v>0.06896551724137931</v>
      </c>
      <c r="U7" s="112"/>
      <c r="V7" s="187">
        <v>0</v>
      </c>
      <c r="W7" s="369">
        <v>29</v>
      </c>
    </row>
    <row r="8" spans="2:23" ht="12.75" customHeight="1">
      <c r="B8" s="249" t="s">
        <v>292</v>
      </c>
      <c r="C8" s="112">
        <v>2</v>
      </c>
      <c r="D8" s="187">
        <v>0.0625</v>
      </c>
      <c r="E8" s="112"/>
      <c r="F8" s="187">
        <v>0</v>
      </c>
      <c r="G8" s="112">
        <v>2</v>
      </c>
      <c r="H8" s="187">
        <v>0.0625</v>
      </c>
      <c r="I8" s="112">
        <v>6</v>
      </c>
      <c r="J8" s="187">
        <v>0.1875</v>
      </c>
      <c r="K8" s="112">
        <v>6</v>
      </c>
      <c r="L8" s="187">
        <v>0.1875</v>
      </c>
      <c r="M8" s="112">
        <v>4</v>
      </c>
      <c r="N8" s="187">
        <v>0.125</v>
      </c>
      <c r="O8" s="112">
        <v>3</v>
      </c>
      <c r="P8" s="187">
        <v>0.09375</v>
      </c>
      <c r="Q8" s="112">
        <v>7</v>
      </c>
      <c r="R8" s="187">
        <v>0.21875</v>
      </c>
      <c r="S8" s="112">
        <v>2</v>
      </c>
      <c r="T8" s="187">
        <v>0.0625</v>
      </c>
      <c r="U8" s="112"/>
      <c r="V8" s="187">
        <v>0</v>
      </c>
      <c r="W8" s="369">
        <v>32</v>
      </c>
    </row>
    <row r="9" spans="2:23" ht="12.75" customHeight="1">
      <c r="B9" s="249" t="s">
        <v>168</v>
      </c>
      <c r="C9" s="112"/>
      <c r="D9" s="187">
        <v>0</v>
      </c>
      <c r="E9" s="112"/>
      <c r="F9" s="187">
        <v>0</v>
      </c>
      <c r="G9" s="112"/>
      <c r="H9" s="187">
        <v>0</v>
      </c>
      <c r="I9" s="112">
        <v>3</v>
      </c>
      <c r="J9" s="187">
        <v>0.23076923076923078</v>
      </c>
      <c r="K9" s="112">
        <v>1</v>
      </c>
      <c r="L9" s="187">
        <v>0.07692307692307693</v>
      </c>
      <c r="M9" s="112">
        <v>3</v>
      </c>
      <c r="N9" s="187">
        <v>0.23076923076923078</v>
      </c>
      <c r="O9" s="112"/>
      <c r="P9" s="187">
        <v>0</v>
      </c>
      <c r="Q9" s="112">
        <v>2</v>
      </c>
      <c r="R9" s="187">
        <v>0.15384615384615385</v>
      </c>
      <c r="S9" s="112">
        <v>1</v>
      </c>
      <c r="T9" s="187">
        <v>0.07692307692307693</v>
      </c>
      <c r="U9" s="112">
        <v>3</v>
      </c>
      <c r="V9" s="187">
        <v>0.23076923076923078</v>
      </c>
      <c r="W9" s="369">
        <v>13</v>
      </c>
    </row>
    <row r="10" spans="2:23" ht="12.75" customHeight="1">
      <c r="B10" s="249" t="s">
        <v>293</v>
      </c>
      <c r="C10" s="112"/>
      <c r="D10" s="187">
        <v>0</v>
      </c>
      <c r="E10" s="112">
        <v>5</v>
      </c>
      <c r="F10" s="187">
        <v>0.054945054945054944</v>
      </c>
      <c r="G10" s="112">
        <v>6</v>
      </c>
      <c r="H10" s="187">
        <v>0.06593406593406594</v>
      </c>
      <c r="I10" s="112">
        <v>8</v>
      </c>
      <c r="J10" s="187">
        <v>0.08791208791208792</v>
      </c>
      <c r="K10" s="112">
        <v>10</v>
      </c>
      <c r="L10" s="187">
        <v>0.10989010989010989</v>
      </c>
      <c r="M10" s="112">
        <v>5</v>
      </c>
      <c r="N10" s="187">
        <v>0.054945054945054944</v>
      </c>
      <c r="O10" s="112">
        <v>10</v>
      </c>
      <c r="P10" s="187">
        <v>0.10989010989010989</v>
      </c>
      <c r="Q10" s="112">
        <v>17</v>
      </c>
      <c r="R10" s="187">
        <v>0.18681318681318682</v>
      </c>
      <c r="S10" s="112">
        <v>21</v>
      </c>
      <c r="T10" s="187">
        <v>0.23076923076923078</v>
      </c>
      <c r="U10" s="112">
        <v>9</v>
      </c>
      <c r="V10" s="187">
        <v>0.0989010989010989</v>
      </c>
      <c r="W10" s="369">
        <v>91</v>
      </c>
    </row>
    <row r="11" spans="2:23" ht="12.75" customHeight="1">
      <c r="B11" s="249" t="s">
        <v>183</v>
      </c>
      <c r="C11" s="112"/>
      <c r="D11" s="187">
        <v>0</v>
      </c>
      <c r="E11" s="112">
        <v>1</v>
      </c>
      <c r="F11" s="187">
        <v>0.058823529411764705</v>
      </c>
      <c r="G11" s="112">
        <v>1</v>
      </c>
      <c r="H11" s="187">
        <v>0.058823529411764705</v>
      </c>
      <c r="I11" s="112">
        <v>1</v>
      </c>
      <c r="J11" s="187">
        <v>0.058823529411764705</v>
      </c>
      <c r="K11" s="112">
        <v>3</v>
      </c>
      <c r="L11" s="187">
        <v>0.17647058823529413</v>
      </c>
      <c r="M11" s="112">
        <v>1</v>
      </c>
      <c r="N11" s="187">
        <v>0.058823529411764705</v>
      </c>
      <c r="O11" s="112">
        <v>2</v>
      </c>
      <c r="P11" s="187">
        <v>0.11764705882352941</v>
      </c>
      <c r="Q11" s="112">
        <v>4</v>
      </c>
      <c r="R11" s="187">
        <v>0.23529411764705882</v>
      </c>
      <c r="S11" s="112">
        <v>3</v>
      </c>
      <c r="T11" s="187">
        <v>0.17647058823529413</v>
      </c>
      <c r="U11" s="112">
        <v>1</v>
      </c>
      <c r="V11" s="187">
        <v>0.058823529411764705</v>
      </c>
      <c r="W11" s="369">
        <v>17</v>
      </c>
    </row>
    <row r="12" spans="2:23" ht="12.75" customHeight="1">
      <c r="B12" s="249" t="s">
        <v>294</v>
      </c>
      <c r="C12" s="112"/>
      <c r="D12" s="187">
        <v>0</v>
      </c>
      <c r="E12" s="112">
        <v>1</v>
      </c>
      <c r="F12" s="187">
        <v>0.07692307692307693</v>
      </c>
      <c r="G12" s="112"/>
      <c r="H12" s="187">
        <v>0</v>
      </c>
      <c r="I12" s="112">
        <v>2</v>
      </c>
      <c r="J12" s="187">
        <v>0.15384615384615385</v>
      </c>
      <c r="K12" s="112"/>
      <c r="L12" s="187">
        <v>0</v>
      </c>
      <c r="M12" s="112">
        <v>1</v>
      </c>
      <c r="N12" s="187">
        <v>0.07692307692307693</v>
      </c>
      <c r="O12" s="112">
        <v>1</v>
      </c>
      <c r="P12" s="187">
        <v>0.07692307692307693</v>
      </c>
      <c r="Q12" s="112">
        <v>4</v>
      </c>
      <c r="R12" s="187">
        <v>0.3076923076923077</v>
      </c>
      <c r="S12" s="112">
        <v>4</v>
      </c>
      <c r="T12" s="187">
        <v>0.3076923076923077</v>
      </c>
      <c r="U12" s="112"/>
      <c r="V12" s="187">
        <v>0</v>
      </c>
      <c r="W12" s="369">
        <v>13</v>
      </c>
    </row>
    <row r="13" spans="2:23" ht="12.75" customHeight="1">
      <c r="B13" s="249" t="s">
        <v>175</v>
      </c>
      <c r="C13" s="112">
        <v>2</v>
      </c>
      <c r="D13" s="187">
        <v>0.07692307692307693</v>
      </c>
      <c r="E13" s="112">
        <v>9</v>
      </c>
      <c r="F13" s="187">
        <v>0.34615384615384615</v>
      </c>
      <c r="G13" s="112">
        <v>5</v>
      </c>
      <c r="H13" s="187">
        <v>0.19230769230769232</v>
      </c>
      <c r="I13" s="112">
        <v>3</v>
      </c>
      <c r="J13" s="187">
        <v>0.11538461538461539</v>
      </c>
      <c r="K13" s="112">
        <v>2</v>
      </c>
      <c r="L13" s="187">
        <v>0.07692307692307693</v>
      </c>
      <c r="M13" s="112">
        <v>1</v>
      </c>
      <c r="N13" s="187">
        <v>0.038461538461538464</v>
      </c>
      <c r="O13" s="112"/>
      <c r="P13" s="187">
        <v>0</v>
      </c>
      <c r="Q13" s="112">
        <v>1</v>
      </c>
      <c r="R13" s="187">
        <v>0.038461538461538464</v>
      </c>
      <c r="S13" s="112">
        <v>2</v>
      </c>
      <c r="T13" s="187">
        <v>0.07692307692307693</v>
      </c>
      <c r="U13" s="112">
        <v>1</v>
      </c>
      <c r="V13" s="187">
        <v>0.038461538461538464</v>
      </c>
      <c r="W13" s="369">
        <v>26</v>
      </c>
    </row>
    <row r="14" spans="2:23" ht="12.75" customHeight="1">
      <c r="B14" s="249" t="s">
        <v>178</v>
      </c>
      <c r="C14" s="112"/>
      <c r="D14" s="187">
        <v>0</v>
      </c>
      <c r="E14" s="112">
        <v>1</v>
      </c>
      <c r="F14" s="187">
        <v>0.05</v>
      </c>
      <c r="G14" s="112"/>
      <c r="H14" s="187">
        <v>0</v>
      </c>
      <c r="I14" s="112">
        <v>3</v>
      </c>
      <c r="J14" s="187">
        <v>0.15</v>
      </c>
      <c r="K14" s="112">
        <v>2</v>
      </c>
      <c r="L14" s="187">
        <v>0.1</v>
      </c>
      <c r="M14" s="112">
        <v>1</v>
      </c>
      <c r="N14" s="187">
        <v>0.05</v>
      </c>
      <c r="O14" s="112">
        <v>2</v>
      </c>
      <c r="P14" s="187">
        <v>0.1</v>
      </c>
      <c r="Q14" s="112">
        <v>3</v>
      </c>
      <c r="R14" s="187">
        <v>0.15</v>
      </c>
      <c r="S14" s="112">
        <v>7</v>
      </c>
      <c r="T14" s="187">
        <v>0.35</v>
      </c>
      <c r="U14" s="112">
        <v>1</v>
      </c>
      <c r="V14" s="187">
        <v>0.05</v>
      </c>
      <c r="W14" s="369">
        <v>20</v>
      </c>
    </row>
    <row r="15" spans="2:23" ht="12.75" customHeight="1" thickBot="1">
      <c r="B15" s="351" t="s">
        <v>295</v>
      </c>
      <c r="C15" s="113"/>
      <c r="D15" s="362">
        <v>0</v>
      </c>
      <c r="E15" s="113"/>
      <c r="F15" s="362">
        <v>0</v>
      </c>
      <c r="G15" s="113">
        <v>1</v>
      </c>
      <c r="H15" s="362">
        <v>0.04</v>
      </c>
      <c r="I15" s="113">
        <v>1</v>
      </c>
      <c r="J15" s="362">
        <v>0.04</v>
      </c>
      <c r="K15" s="113">
        <v>9</v>
      </c>
      <c r="L15" s="362">
        <v>0.36</v>
      </c>
      <c r="M15" s="113">
        <v>2</v>
      </c>
      <c r="N15" s="362">
        <v>0.08</v>
      </c>
      <c r="O15" s="113">
        <v>4</v>
      </c>
      <c r="P15" s="362">
        <v>0.16</v>
      </c>
      <c r="Q15" s="113">
        <v>4</v>
      </c>
      <c r="R15" s="362">
        <v>0.16</v>
      </c>
      <c r="S15" s="113">
        <v>4</v>
      </c>
      <c r="T15" s="362">
        <v>0.16</v>
      </c>
      <c r="U15" s="113"/>
      <c r="V15" s="362">
        <v>0</v>
      </c>
      <c r="W15" s="370">
        <v>25</v>
      </c>
    </row>
    <row r="16" spans="2:23" ht="12.75" customHeight="1" thickBot="1">
      <c r="B16" s="75" t="s">
        <v>147</v>
      </c>
      <c r="C16" s="114">
        <v>47</v>
      </c>
      <c r="D16" s="243">
        <v>0.12737127371273713</v>
      </c>
      <c r="E16" s="114">
        <v>37</v>
      </c>
      <c r="F16" s="243">
        <v>0.1002710027100271</v>
      </c>
      <c r="G16" s="114">
        <v>22</v>
      </c>
      <c r="H16" s="243">
        <v>0.05962059620596206</v>
      </c>
      <c r="I16" s="114">
        <v>34</v>
      </c>
      <c r="J16" s="243">
        <v>0.0921409214092141</v>
      </c>
      <c r="K16" s="114">
        <v>38</v>
      </c>
      <c r="L16" s="243">
        <v>0.10298102981029811</v>
      </c>
      <c r="M16" s="114">
        <v>28</v>
      </c>
      <c r="N16" s="243">
        <v>0.07588075880758807</v>
      </c>
      <c r="O16" s="114">
        <v>29</v>
      </c>
      <c r="P16" s="243">
        <v>0.07859078590785908</v>
      </c>
      <c r="Q16" s="114">
        <v>53</v>
      </c>
      <c r="R16" s="243">
        <v>0.14363143631436315</v>
      </c>
      <c r="S16" s="114">
        <v>57</v>
      </c>
      <c r="T16" s="243">
        <v>0.15447154471544716</v>
      </c>
      <c r="U16" s="114">
        <v>24</v>
      </c>
      <c r="V16" s="243">
        <v>0.06504065040650407</v>
      </c>
      <c r="W16" s="371">
        <v>369</v>
      </c>
    </row>
    <row r="18" ht="12">
      <c r="B18" s="6" t="s">
        <v>5</v>
      </c>
    </row>
    <row r="19" ht="12">
      <c r="B19" t="s">
        <v>194</v>
      </c>
    </row>
    <row r="20" ht="12">
      <c r="B20" s="7" t="s">
        <v>9</v>
      </c>
    </row>
    <row r="21" ht="12">
      <c r="B21" s="7" t="s">
        <v>56</v>
      </c>
    </row>
    <row r="22" ht="12">
      <c r="B22" t="s">
        <v>67</v>
      </c>
    </row>
    <row r="23" ht="12">
      <c r="B23" s="7"/>
    </row>
    <row r="24" ht="19.5">
      <c r="B24" s="5" t="s">
        <v>1</v>
      </c>
    </row>
  </sheetData>
  <sheetProtection/>
  <mergeCells count="13">
    <mergeCell ref="Q4:R4"/>
    <mergeCell ref="S4:T4"/>
    <mergeCell ref="U4:V4"/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W4:W5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0"/>
  </sheetPr>
  <dimension ref="B2:L32"/>
  <sheetViews>
    <sheetView showGridLines="0" zoomScalePageLayoutView="0" workbookViewId="0" topLeftCell="A1">
      <selection activeCell="H45" sqref="H45"/>
    </sheetView>
  </sheetViews>
  <sheetFormatPr defaultColWidth="9.140625" defaultRowHeight="12.75"/>
  <cols>
    <col min="1" max="1" width="17.28125" style="0" customWidth="1"/>
    <col min="2" max="2" width="47.421875" style="0" customWidth="1"/>
    <col min="3" max="7" width="17.28125" style="0" customWidth="1"/>
  </cols>
  <sheetData>
    <row r="2" spans="2:11" s="25" customFormat="1" ht="18" customHeight="1">
      <c r="B2" s="722" t="s">
        <v>218</v>
      </c>
      <c r="C2" s="722"/>
      <c r="D2" s="722"/>
      <c r="E2" s="722"/>
      <c r="F2" s="722"/>
      <c r="G2" s="722"/>
      <c r="H2" s="26"/>
      <c r="I2" s="26"/>
      <c r="J2" s="26"/>
      <c r="K2" s="26"/>
    </row>
    <row r="3" spans="2:11" s="43" customFormat="1" ht="12.75" customHeight="1" thickBot="1">
      <c r="B3" s="42"/>
      <c r="C3" s="42"/>
      <c r="D3" s="42"/>
      <c r="E3" s="42"/>
      <c r="F3" s="42"/>
      <c r="G3" s="42"/>
      <c r="H3" s="26"/>
      <c r="I3" s="26"/>
      <c r="J3" s="26"/>
      <c r="K3" s="26"/>
    </row>
    <row r="4" spans="2:11" s="43" customFormat="1" ht="15" customHeight="1">
      <c r="B4" s="723" t="s">
        <v>26</v>
      </c>
      <c r="C4" s="725" t="s">
        <v>29</v>
      </c>
      <c r="D4" s="725"/>
      <c r="E4" s="725" t="s">
        <v>30</v>
      </c>
      <c r="F4" s="725"/>
      <c r="G4" s="726" t="s">
        <v>4</v>
      </c>
      <c r="H4" s="26"/>
      <c r="I4" s="26"/>
      <c r="J4" s="26"/>
      <c r="K4" s="26"/>
    </row>
    <row r="5" spans="2:9" s="25" customFormat="1" ht="15" customHeight="1">
      <c r="B5" s="724"/>
      <c r="C5" s="320" t="s">
        <v>91</v>
      </c>
      <c r="D5" s="320" t="s">
        <v>3</v>
      </c>
      <c r="E5" s="320" t="s">
        <v>91</v>
      </c>
      <c r="F5" s="320" t="s">
        <v>3</v>
      </c>
      <c r="G5" s="727"/>
      <c r="H5"/>
      <c r="I5"/>
    </row>
    <row r="6" spans="2:8" s="25" customFormat="1" ht="12">
      <c r="B6" s="248" t="s">
        <v>277</v>
      </c>
      <c r="C6" s="237">
        <v>110</v>
      </c>
      <c r="D6" s="321">
        <v>0.2894736842105263</v>
      </c>
      <c r="E6" s="237">
        <v>270</v>
      </c>
      <c r="F6" s="321">
        <v>0.7105263157894737</v>
      </c>
      <c r="G6" s="322">
        <v>380</v>
      </c>
      <c r="H6" s="330"/>
    </row>
    <row r="7" spans="2:8" s="25" customFormat="1" ht="12">
      <c r="B7" s="248" t="s">
        <v>148</v>
      </c>
      <c r="C7" s="237">
        <v>80</v>
      </c>
      <c r="D7" s="321">
        <v>0.2476780185758514</v>
      </c>
      <c r="E7" s="237">
        <v>243</v>
      </c>
      <c r="F7" s="321">
        <v>0.7523219814241486</v>
      </c>
      <c r="G7" s="322">
        <v>323</v>
      </c>
      <c r="H7" s="330"/>
    </row>
    <row r="8" spans="2:8" s="25" customFormat="1" ht="12">
      <c r="B8" s="248" t="s">
        <v>149</v>
      </c>
      <c r="C8" s="237">
        <v>16</v>
      </c>
      <c r="D8" s="321">
        <v>0.2</v>
      </c>
      <c r="E8" s="237">
        <v>64</v>
      </c>
      <c r="F8" s="321">
        <v>0.8</v>
      </c>
      <c r="G8" s="322">
        <v>80</v>
      </c>
      <c r="H8" s="330"/>
    </row>
    <row r="9" spans="2:8" s="25" customFormat="1" ht="12">
      <c r="B9" s="248" t="s">
        <v>154</v>
      </c>
      <c r="C9" s="237">
        <v>13</v>
      </c>
      <c r="D9" s="321">
        <v>0.40625</v>
      </c>
      <c r="E9" s="237">
        <v>19</v>
      </c>
      <c r="F9" s="321">
        <v>0.59375</v>
      </c>
      <c r="G9" s="322">
        <v>32</v>
      </c>
      <c r="H9" s="330"/>
    </row>
    <row r="10" spans="2:8" s="25" customFormat="1" ht="12">
      <c r="B10" s="248" t="s">
        <v>278</v>
      </c>
      <c r="C10" s="237">
        <v>69</v>
      </c>
      <c r="D10" s="321">
        <v>0.6052631578947368</v>
      </c>
      <c r="E10" s="237">
        <v>45</v>
      </c>
      <c r="F10" s="321">
        <v>0.39473684210526316</v>
      </c>
      <c r="G10" s="322">
        <v>114</v>
      </c>
      <c r="H10" s="330"/>
    </row>
    <row r="11" spans="2:8" s="25" customFormat="1" ht="12">
      <c r="B11" s="248" t="s">
        <v>279</v>
      </c>
      <c r="C11" s="237">
        <v>35</v>
      </c>
      <c r="D11" s="321">
        <v>0.32407407407407407</v>
      </c>
      <c r="E11" s="237">
        <v>73</v>
      </c>
      <c r="F11" s="321">
        <v>0.6759259259259259</v>
      </c>
      <c r="G11" s="322">
        <v>108</v>
      </c>
      <c r="H11" s="330"/>
    </row>
    <row r="12" spans="2:8" s="25" customFormat="1" ht="12">
      <c r="B12" s="248" t="s">
        <v>170</v>
      </c>
      <c r="C12" s="237">
        <v>10</v>
      </c>
      <c r="D12" s="321">
        <v>0.30303030303030304</v>
      </c>
      <c r="E12" s="237">
        <v>23</v>
      </c>
      <c r="F12" s="321">
        <v>0.696969696969697</v>
      </c>
      <c r="G12" s="322">
        <v>33</v>
      </c>
      <c r="H12" s="330"/>
    </row>
    <row r="13" spans="2:8" s="25" customFormat="1" ht="12">
      <c r="B13" s="248" t="s">
        <v>171</v>
      </c>
      <c r="C13" s="237">
        <v>3</v>
      </c>
      <c r="D13" s="321">
        <v>0.3</v>
      </c>
      <c r="E13" s="237">
        <v>7</v>
      </c>
      <c r="F13" s="321">
        <v>0.7</v>
      </c>
      <c r="G13" s="322">
        <v>10</v>
      </c>
      <c r="H13" s="330"/>
    </row>
    <row r="14" spans="2:8" s="25" customFormat="1" ht="12">
      <c r="B14" s="248" t="s">
        <v>172</v>
      </c>
      <c r="C14" s="237">
        <v>74</v>
      </c>
      <c r="D14" s="321">
        <v>0.4900662251655629</v>
      </c>
      <c r="E14" s="237">
        <v>77</v>
      </c>
      <c r="F14" s="321">
        <v>0.5099337748344371</v>
      </c>
      <c r="G14" s="322">
        <v>151</v>
      </c>
      <c r="H14" s="330"/>
    </row>
    <row r="15" spans="2:8" s="25" customFormat="1" ht="12">
      <c r="B15" s="249" t="s">
        <v>173</v>
      </c>
      <c r="C15" s="237">
        <v>26</v>
      </c>
      <c r="D15" s="321">
        <v>0.48148148148148145</v>
      </c>
      <c r="E15" s="237">
        <v>28</v>
      </c>
      <c r="F15" s="321">
        <v>0.5185185185185185</v>
      </c>
      <c r="G15" s="322">
        <v>54</v>
      </c>
      <c r="H15" s="330"/>
    </row>
    <row r="16" spans="2:8" s="25" customFormat="1" ht="12">
      <c r="B16" s="248" t="s">
        <v>164</v>
      </c>
      <c r="C16" s="237">
        <v>5</v>
      </c>
      <c r="D16" s="321">
        <v>0.45454545454545453</v>
      </c>
      <c r="E16" s="237">
        <v>6</v>
      </c>
      <c r="F16" s="321">
        <v>0.5454545454545454</v>
      </c>
      <c r="G16" s="322">
        <v>11</v>
      </c>
      <c r="H16" s="330"/>
    </row>
    <row r="17" spans="2:8" s="25" customFormat="1" ht="12">
      <c r="B17" s="248" t="s">
        <v>280</v>
      </c>
      <c r="C17" s="237">
        <v>24</v>
      </c>
      <c r="D17" s="321">
        <v>0.39344262295081966</v>
      </c>
      <c r="E17" s="237">
        <v>37</v>
      </c>
      <c r="F17" s="321">
        <v>0.6065573770491803</v>
      </c>
      <c r="G17" s="322">
        <v>61</v>
      </c>
      <c r="H17" s="330"/>
    </row>
    <row r="18" spans="2:8" s="25" customFormat="1" ht="12">
      <c r="B18" s="323" t="s">
        <v>281</v>
      </c>
      <c r="C18" s="257">
        <v>7</v>
      </c>
      <c r="D18" s="321">
        <v>0.6363636363636364</v>
      </c>
      <c r="E18" s="257">
        <v>4</v>
      </c>
      <c r="F18" s="321">
        <v>0.36363636363636365</v>
      </c>
      <c r="G18" s="322">
        <v>11</v>
      </c>
      <c r="H18" s="330"/>
    </row>
    <row r="19" spans="2:8" s="25" customFormat="1" ht="12">
      <c r="B19" s="323" t="s">
        <v>282</v>
      </c>
      <c r="C19" s="257">
        <v>21</v>
      </c>
      <c r="D19" s="321">
        <v>0.2727272727272727</v>
      </c>
      <c r="E19" s="257">
        <v>56</v>
      </c>
      <c r="F19" s="321">
        <v>0.7272727272727273</v>
      </c>
      <c r="G19" s="324">
        <v>77</v>
      </c>
      <c r="H19" s="330"/>
    </row>
    <row r="20" spans="2:12" s="25" customFormat="1" ht="12">
      <c r="B20" s="323" t="s">
        <v>283</v>
      </c>
      <c r="C20" s="257">
        <v>25</v>
      </c>
      <c r="D20" s="321">
        <v>0.8333333333333334</v>
      </c>
      <c r="E20" s="257">
        <v>5</v>
      </c>
      <c r="F20" s="321">
        <v>0.16666666666666666</v>
      </c>
      <c r="G20" s="324">
        <v>30</v>
      </c>
      <c r="H20" s="330"/>
      <c r="I20"/>
      <c r="J20"/>
      <c r="K20"/>
      <c r="L20"/>
    </row>
    <row r="21" spans="2:9" s="25" customFormat="1" ht="12">
      <c r="B21" s="323" t="s">
        <v>274</v>
      </c>
      <c r="C21" s="257">
        <v>353</v>
      </c>
      <c r="D21" s="321">
        <v>0.36131013306038895</v>
      </c>
      <c r="E21" s="257">
        <v>624</v>
      </c>
      <c r="F21" s="321">
        <v>0.638689866939611</v>
      </c>
      <c r="G21" s="324">
        <v>977</v>
      </c>
      <c r="H21" s="330"/>
      <c r="I21"/>
    </row>
    <row r="22" spans="2:9" s="25" customFormat="1" ht="13.5" customHeight="1">
      <c r="B22" s="323" t="s">
        <v>284</v>
      </c>
      <c r="C22" s="257">
        <v>6</v>
      </c>
      <c r="D22" s="321">
        <v>0.3333333333333333</v>
      </c>
      <c r="E22" s="257">
        <v>12</v>
      </c>
      <c r="F22" s="321">
        <v>0.6666666666666666</v>
      </c>
      <c r="G22" s="324">
        <v>18</v>
      </c>
      <c r="H22" s="330"/>
      <c r="I22"/>
    </row>
    <row r="23" spans="2:9" s="25" customFormat="1" ht="12">
      <c r="B23" s="323" t="s">
        <v>191</v>
      </c>
      <c r="C23" s="257">
        <v>8</v>
      </c>
      <c r="D23" s="321">
        <v>0.6153846153846154</v>
      </c>
      <c r="E23" s="257">
        <v>5</v>
      </c>
      <c r="F23" s="321">
        <v>0.38461538461538464</v>
      </c>
      <c r="G23" s="324">
        <v>13</v>
      </c>
      <c r="H23" s="330"/>
      <c r="I23"/>
    </row>
    <row r="24" spans="2:9" s="25" customFormat="1" ht="12.75" thickBot="1">
      <c r="B24" s="323" t="s">
        <v>150</v>
      </c>
      <c r="C24" s="257">
        <v>40</v>
      </c>
      <c r="D24" s="325">
        <v>0.38461538461538464</v>
      </c>
      <c r="E24" s="257">
        <v>64</v>
      </c>
      <c r="F24" s="325">
        <v>0.6153846153846154</v>
      </c>
      <c r="G24" s="324">
        <v>104</v>
      </c>
      <c r="H24" s="330"/>
      <c r="I24"/>
    </row>
    <row r="25" spans="2:9" s="25" customFormat="1" ht="12.75" thickBot="1">
      <c r="B25" s="57" t="s">
        <v>42</v>
      </c>
      <c r="C25" s="326">
        <v>925</v>
      </c>
      <c r="D25" s="327">
        <v>0.35755701584847316</v>
      </c>
      <c r="E25" s="326">
        <v>1662</v>
      </c>
      <c r="F25" s="327">
        <v>0.6424429841515269</v>
      </c>
      <c r="G25" s="328">
        <v>2587</v>
      </c>
      <c r="H25" s="126"/>
      <c r="I25"/>
    </row>
    <row r="27" spans="2:7" ht="12">
      <c r="B27" s="27" t="s">
        <v>5</v>
      </c>
      <c r="C27" s="25"/>
      <c r="D27" s="25"/>
      <c r="E27" s="25"/>
      <c r="F27" s="25"/>
      <c r="G27" s="25"/>
    </row>
    <row r="28" spans="2:7" ht="12">
      <c r="B28" s="25" t="s">
        <v>10</v>
      </c>
      <c r="C28" s="25"/>
      <c r="D28" s="25"/>
      <c r="E28" s="25"/>
      <c r="F28" s="25"/>
      <c r="G28" s="25"/>
    </row>
    <row r="29" spans="2:7" ht="12">
      <c r="B29" s="55" t="s">
        <v>115</v>
      </c>
      <c r="C29" s="25"/>
      <c r="D29" s="25"/>
      <c r="E29" s="25"/>
      <c r="F29" s="25"/>
      <c r="G29" s="25"/>
    </row>
    <row r="30" ht="12">
      <c r="B30" s="7" t="s">
        <v>114</v>
      </c>
    </row>
    <row r="32" ht="20.25" customHeight="1">
      <c r="B32" s="10" t="s">
        <v>1</v>
      </c>
    </row>
    <row r="33" ht="12.75" customHeight="1"/>
    <row r="34" ht="12.75" customHeight="1"/>
    <row r="35" ht="12.75" customHeight="1"/>
    <row r="36" ht="12.75" customHeight="1"/>
  </sheetData>
  <sheetProtection/>
  <mergeCells count="5">
    <mergeCell ref="B2:G2"/>
    <mergeCell ref="B4:B5"/>
    <mergeCell ref="C4:D4"/>
    <mergeCell ref="E4:F4"/>
    <mergeCell ref="G4:G5"/>
  </mergeCells>
  <hyperlinks>
    <hyperlink ref="B32" location="Contents!A1" display="Contents"/>
  </hyperlinks>
  <printOptions/>
  <pageMargins left="0.75" right="0.75" top="0.51" bottom="0.4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0"/>
  </sheetPr>
  <dimension ref="B2:J32"/>
  <sheetViews>
    <sheetView showGridLines="0" zoomScalePageLayoutView="0" workbookViewId="0" topLeftCell="A1">
      <selection activeCell="F35" sqref="F35"/>
    </sheetView>
  </sheetViews>
  <sheetFormatPr defaultColWidth="9.140625" defaultRowHeight="12.75"/>
  <cols>
    <col min="1" max="1" width="17.28125" style="0" customWidth="1"/>
    <col min="2" max="2" width="41.8515625" style="0" customWidth="1"/>
    <col min="3" max="9" width="17.28125" style="0" customWidth="1"/>
  </cols>
  <sheetData>
    <row r="1" ht="12.75" customHeight="1"/>
    <row r="2" spans="2:9" s="25" customFormat="1" ht="18" customHeight="1">
      <c r="B2" s="722" t="s">
        <v>219</v>
      </c>
      <c r="C2" s="722"/>
      <c r="D2" s="722"/>
      <c r="E2" s="722"/>
      <c r="F2" s="722"/>
      <c r="G2" s="722"/>
      <c r="H2" s="722"/>
      <c r="I2" s="722"/>
    </row>
    <row r="3" spans="2:8" s="43" customFormat="1" ht="12.75" customHeight="1">
      <c r="B3" s="26"/>
      <c r="C3" s="26"/>
      <c r="D3" s="26"/>
      <c r="E3" s="26"/>
      <c r="F3" s="26"/>
      <c r="G3" s="26"/>
      <c r="H3" s="26"/>
    </row>
    <row r="4" spans="2:9" s="25" customFormat="1" ht="15" customHeight="1">
      <c r="B4" s="728" t="s">
        <v>26</v>
      </c>
      <c r="C4" s="730" t="s">
        <v>6</v>
      </c>
      <c r="D4" s="731"/>
      <c r="E4" s="730" t="s">
        <v>7</v>
      </c>
      <c r="F4" s="731"/>
      <c r="G4" s="730" t="s">
        <v>112</v>
      </c>
      <c r="H4" s="731"/>
      <c r="I4" s="728" t="s">
        <v>4</v>
      </c>
    </row>
    <row r="5" spans="2:9" s="25" customFormat="1" ht="15" customHeight="1">
      <c r="B5" s="729"/>
      <c r="C5" s="101" t="s">
        <v>91</v>
      </c>
      <c r="D5" s="101" t="s">
        <v>3</v>
      </c>
      <c r="E5" s="101" t="s">
        <v>91</v>
      </c>
      <c r="F5" s="101" t="s">
        <v>3</v>
      </c>
      <c r="G5" s="101" t="s">
        <v>91</v>
      </c>
      <c r="H5" s="101" t="s">
        <v>3</v>
      </c>
      <c r="I5" s="729"/>
    </row>
    <row r="6" spans="2:10" s="25" customFormat="1" ht="12">
      <c r="B6" s="141" t="s">
        <v>277</v>
      </c>
      <c r="C6" s="183">
        <v>38</v>
      </c>
      <c r="D6" s="142">
        <v>0.1</v>
      </c>
      <c r="E6" s="183">
        <v>306</v>
      </c>
      <c r="F6" s="143">
        <v>0.8052631578947368</v>
      </c>
      <c r="G6" s="183">
        <v>36</v>
      </c>
      <c r="H6" s="143">
        <v>0.09473684210526316</v>
      </c>
      <c r="I6" s="144">
        <v>380</v>
      </c>
      <c r="J6" s="330"/>
    </row>
    <row r="7" spans="2:10" s="25" customFormat="1" ht="12">
      <c r="B7" s="141" t="s">
        <v>148</v>
      </c>
      <c r="C7" s="183">
        <v>30</v>
      </c>
      <c r="D7" s="142">
        <v>0.09287925696594428</v>
      </c>
      <c r="E7" s="207">
        <v>255</v>
      </c>
      <c r="F7" s="143">
        <v>0.7894736842105263</v>
      </c>
      <c r="G7" s="183">
        <v>38</v>
      </c>
      <c r="H7" s="143">
        <v>0.11764705882352941</v>
      </c>
      <c r="I7" s="144">
        <v>323</v>
      </c>
      <c r="J7" s="330"/>
    </row>
    <row r="8" spans="2:10" s="25" customFormat="1" ht="12">
      <c r="B8" s="141" t="s">
        <v>149</v>
      </c>
      <c r="C8" s="183">
        <v>9</v>
      </c>
      <c r="D8" s="142">
        <v>0.1125</v>
      </c>
      <c r="E8" s="207">
        <v>65</v>
      </c>
      <c r="F8" s="143">
        <v>0.8125</v>
      </c>
      <c r="G8" s="183">
        <v>6</v>
      </c>
      <c r="H8" s="143">
        <v>0.075</v>
      </c>
      <c r="I8" s="144">
        <v>80</v>
      </c>
      <c r="J8" s="330"/>
    </row>
    <row r="9" spans="2:10" s="25" customFormat="1" ht="12">
      <c r="B9" s="141" t="s">
        <v>154</v>
      </c>
      <c r="C9" s="183">
        <v>4</v>
      </c>
      <c r="D9" s="142">
        <v>0.125</v>
      </c>
      <c r="E9" s="207">
        <v>28</v>
      </c>
      <c r="F9" s="143">
        <v>0.875</v>
      </c>
      <c r="G9" s="183">
        <v>0</v>
      </c>
      <c r="H9" s="143">
        <v>0</v>
      </c>
      <c r="I9" s="144">
        <v>32</v>
      </c>
      <c r="J9" s="330"/>
    </row>
    <row r="10" spans="2:10" s="25" customFormat="1" ht="12">
      <c r="B10" s="141" t="s">
        <v>278</v>
      </c>
      <c r="C10" s="183">
        <v>11</v>
      </c>
      <c r="D10" s="142">
        <v>0.09649122807017543</v>
      </c>
      <c r="E10" s="207">
        <v>91</v>
      </c>
      <c r="F10" s="143">
        <v>0.7982456140350878</v>
      </c>
      <c r="G10" s="183">
        <v>12</v>
      </c>
      <c r="H10" s="143">
        <v>0.10526315789473684</v>
      </c>
      <c r="I10" s="144">
        <v>114</v>
      </c>
      <c r="J10" s="330"/>
    </row>
    <row r="11" spans="2:10" s="25" customFormat="1" ht="12">
      <c r="B11" s="141" t="s">
        <v>279</v>
      </c>
      <c r="C11" s="183">
        <v>32</v>
      </c>
      <c r="D11" s="142">
        <v>0.2962962962962963</v>
      </c>
      <c r="E11" s="207">
        <v>64</v>
      </c>
      <c r="F11" s="143">
        <v>0.5925925925925926</v>
      </c>
      <c r="G11" s="183">
        <v>12</v>
      </c>
      <c r="H11" s="143">
        <v>0.1111111111111111</v>
      </c>
      <c r="I11" s="144">
        <v>108</v>
      </c>
      <c r="J11" s="330"/>
    </row>
    <row r="12" spans="2:10" s="25" customFormat="1" ht="12">
      <c r="B12" s="141" t="s">
        <v>170</v>
      </c>
      <c r="C12" s="183">
        <v>5</v>
      </c>
      <c r="D12" s="142">
        <v>0.15151515151515152</v>
      </c>
      <c r="E12" s="207">
        <v>26</v>
      </c>
      <c r="F12" s="143">
        <v>0.7878787878787878</v>
      </c>
      <c r="G12" s="183">
        <v>2</v>
      </c>
      <c r="H12" s="143">
        <v>0.06060606060606061</v>
      </c>
      <c r="I12" s="144">
        <v>33</v>
      </c>
      <c r="J12" s="330"/>
    </row>
    <row r="13" spans="2:10" s="25" customFormat="1" ht="12">
      <c r="B13" s="141" t="s">
        <v>171</v>
      </c>
      <c r="C13" s="183">
        <v>0</v>
      </c>
      <c r="D13" s="142">
        <v>0</v>
      </c>
      <c r="E13" s="207">
        <v>10</v>
      </c>
      <c r="F13" s="143">
        <v>1</v>
      </c>
      <c r="G13" s="183">
        <v>0</v>
      </c>
      <c r="H13" s="143">
        <v>0</v>
      </c>
      <c r="I13" s="144">
        <v>10</v>
      </c>
      <c r="J13" s="330"/>
    </row>
    <row r="14" spans="2:10" s="25" customFormat="1" ht="12">
      <c r="B14" s="141" t="s">
        <v>172</v>
      </c>
      <c r="C14" s="183">
        <v>19</v>
      </c>
      <c r="D14" s="142">
        <v>0.12582781456953643</v>
      </c>
      <c r="E14" s="207">
        <v>117</v>
      </c>
      <c r="F14" s="143">
        <v>0.7748344370860927</v>
      </c>
      <c r="G14" s="183">
        <v>15</v>
      </c>
      <c r="H14" s="143">
        <v>0.09933774834437085</v>
      </c>
      <c r="I14" s="144">
        <v>151</v>
      </c>
      <c r="J14" s="330"/>
    </row>
    <row r="15" spans="2:10" s="25" customFormat="1" ht="12">
      <c r="B15" s="141" t="s">
        <v>173</v>
      </c>
      <c r="C15" s="183">
        <v>3</v>
      </c>
      <c r="D15" s="142">
        <v>0.05555555555555555</v>
      </c>
      <c r="E15" s="207">
        <v>46</v>
      </c>
      <c r="F15" s="143">
        <v>0.8518518518518519</v>
      </c>
      <c r="G15" s="183">
        <v>5</v>
      </c>
      <c r="H15" s="143">
        <v>0.09259259259259259</v>
      </c>
      <c r="I15" s="144">
        <v>54</v>
      </c>
      <c r="J15" s="330"/>
    </row>
    <row r="16" spans="2:10" s="25" customFormat="1" ht="12">
      <c r="B16" s="141" t="s">
        <v>164</v>
      </c>
      <c r="C16" s="183">
        <v>0</v>
      </c>
      <c r="D16" s="142">
        <v>0</v>
      </c>
      <c r="E16" s="207">
        <v>11</v>
      </c>
      <c r="F16" s="143">
        <v>1</v>
      </c>
      <c r="G16" s="183">
        <v>0</v>
      </c>
      <c r="H16" s="143">
        <v>0</v>
      </c>
      <c r="I16" s="144">
        <v>11</v>
      </c>
      <c r="J16" s="330"/>
    </row>
    <row r="17" spans="2:10" s="25" customFormat="1" ht="12">
      <c r="B17" s="141" t="s">
        <v>280</v>
      </c>
      <c r="C17" s="183">
        <v>5</v>
      </c>
      <c r="D17" s="142">
        <v>0.08196721311475409</v>
      </c>
      <c r="E17" s="207">
        <v>49</v>
      </c>
      <c r="F17" s="143">
        <v>0.8032786885245902</v>
      </c>
      <c r="G17" s="183">
        <v>7</v>
      </c>
      <c r="H17" s="143">
        <v>0.11475409836065574</v>
      </c>
      <c r="I17" s="144">
        <v>61</v>
      </c>
      <c r="J17" s="330"/>
    </row>
    <row r="18" spans="2:10" s="25" customFormat="1" ht="12" customHeight="1">
      <c r="B18" s="141" t="s">
        <v>281</v>
      </c>
      <c r="C18" s="183">
        <v>0</v>
      </c>
      <c r="D18" s="142">
        <v>0</v>
      </c>
      <c r="E18" s="207">
        <v>8</v>
      </c>
      <c r="F18" s="143">
        <v>0.7272727272727273</v>
      </c>
      <c r="G18" s="183">
        <v>3</v>
      </c>
      <c r="H18" s="143">
        <v>0.2727272727272727</v>
      </c>
      <c r="I18" s="144">
        <v>11</v>
      </c>
      <c r="J18" s="330"/>
    </row>
    <row r="19" spans="2:10" s="25" customFormat="1" ht="12">
      <c r="B19" s="141" t="s">
        <v>282</v>
      </c>
      <c r="C19" s="183">
        <v>9</v>
      </c>
      <c r="D19" s="142">
        <v>0.11688311688311688</v>
      </c>
      <c r="E19" s="207">
        <v>58</v>
      </c>
      <c r="F19" s="143">
        <v>0.7532467532467533</v>
      </c>
      <c r="G19" s="183">
        <v>10</v>
      </c>
      <c r="H19" s="143">
        <v>0.12987012987012986</v>
      </c>
      <c r="I19" s="144">
        <v>77</v>
      </c>
      <c r="J19" s="330"/>
    </row>
    <row r="20" spans="2:10" s="25" customFormat="1" ht="12">
      <c r="B20" s="141" t="s">
        <v>283</v>
      </c>
      <c r="C20" s="183">
        <v>2</v>
      </c>
      <c r="D20" s="142">
        <v>0.06666666666666667</v>
      </c>
      <c r="E20" s="207">
        <v>21</v>
      </c>
      <c r="F20" s="143">
        <v>0.7</v>
      </c>
      <c r="G20" s="183">
        <v>7</v>
      </c>
      <c r="H20" s="143">
        <v>0.23333333333333334</v>
      </c>
      <c r="I20" s="144">
        <v>30</v>
      </c>
      <c r="J20" s="330"/>
    </row>
    <row r="21" spans="2:10" s="25" customFormat="1" ht="12">
      <c r="B21" s="112" t="s">
        <v>274</v>
      </c>
      <c r="C21" s="183">
        <v>102</v>
      </c>
      <c r="D21" s="142">
        <v>0.10440122824974411</v>
      </c>
      <c r="E21" s="207">
        <v>756</v>
      </c>
      <c r="F21" s="143">
        <v>0.7737973387922211</v>
      </c>
      <c r="G21" s="183">
        <v>119</v>
      </c>
      <c r="H21" s="143">
        <v>0.1218014329580348</v>
      </c>
      <c r="I21" s="144">
        <v>977</v>
      </c>
      <c r="J21" s="330"/>
    </row>
    <row r="22" spans="2:10" s="25" customFormat="1" ht="12">
      <c r="B22" s="141" t="s">
        <v>284</v>
      </c>
      <c r="C22" s="183">
        <v>1</v>
      </c>
      <c r="D22" s="142">
        <v>0.05555555555555555</v>
      </c>
      <c r="E22" s="207">
        <v>15</v>
      </c>
      <c r="F22" s="143">
        <v>0.8333333333333334</v>
      </c>
      <c r="G22" s="183">
        <v>2</v>
      </c>
      <c r="H22" s="143">
        <v>0.1111111111111111</v>
      </c>
      <c r="I22" s="144">
        <v>18</v>
      </c>
      <c r="J22" s="330"/>
    </row>
    <row r="23" spans="2:10" ht="12">
      <c r="B23" s="141" t="s">
        <v>191</v>
      </c>
      <c r="C23" s="183">
        <v>2</v>
      </c>
      <c r="D23" s="142">
        <v>0.15384615384615385</v>
      </c>
      <c r="E23" s="207">
        <v>9</v>
      </c>
      <c r="F23" s="143">
        <v>0.6923076923076923</v>
      </c>
      <c r="G23" s="183">
        <v>2</v>
      </c>
      <c r="H23" s="143">
        <v>0.15384615384615385</v>
      </c>
      <c r="I23" s="144">
        <v>13</v>
      </c>
      <c r="J23" s="330"/>
    </row>
    <row r="24" spans="2:10" ht="12.75" thickBot="1">
      <c r="B24" s="141" t="s">
        <v>150</v>
      </c>
      <c r="C24" s="183">
        <v>21</v>
      </c>
      <c r="D24" s="142">
        <v>0.20192307692307693</v>
      </c>
      <c r="E24" s="183">
        <v>72</v>
      </c>
      <c r="F24" s="143">
        <v>0.6923076923076923</v>
      </c>
      <c r="G24" s="183">
        <v>11</v>
      </c>
      <c r="H24" s="143">
        <v>0.10576923076923077</v>
      </c>
      <c r="I24" s="144">
        <v>104</v>
      </c>
      <c r="J24" s="330"/>
    </row>
    <row r="25" spans="2:10" ht="12.75" thickBot="1">
      <c r="B25" s="57" t="s">
        <v>42</v>
      </c>
      <c r="C25" s="145">
        <v>293</v>
      </c>
      <c r="D25" s="146">
        <v>0.11325860069578662</v>
      </c>
      <c r="E25" s="224">
        <v>2007</v>
      </c>
      <c r="F25" s="146">
        <v>0.7758020873598763</v>
      </c>
      <c r="G25" s="145">
        <v>287</v>
      </c>
      <c r="H25" s="146">
        <v>0.11093931194433707</v>
      </c>
      <c r="I25" s="71">
        <v>2587</v>
      </c>
      <c r="J25" s="126"/>
    </row>
    <row r="26" spans="2:9" ht="12">
      <c r="B26" s="25"/>
      <c r="C26" s="25"/>
      <c r="D26" s="25"/>
      <c r="E26" s="25"/>
      <c r="F26" s="25"/>
      <c r="G26" s="25"/>
      <c r="H26" s="25"/>
      <c r="I26" s="25"/>
    </row>
    <row r="27" spans="2:9" ht="12">
      <c r="B27" s="27" t="s">
        <v>5</v>
      </c>
      <c r="C27" s="25"/>
      <c r="D27" s="25"/>
      <c r="E27" s="25"/>
      <c r="F27" s="25"/>
      <c r="G27" s="25"/>
      <c r="H27" s="25"/>
      <c r="I27" s="25"/>
    </row>
    <row r="28" spans="2:9" ht="12">
      <c r="B28" s="25" t="s">
        <v>10</v>
      </c>
      <c r="C28" s="25"/>
      <c r="D28" s="25"/>
      <c r="E28" s="25"/>
      <c r="F28" s="25"/>
      <c r="G28" s="25"/>
      <c r="H28" s="25"/>
      <c r="I28" s="25"/>
    </row>
    <row r="29" spans="2:9" ht="12">
      <c r="B29" s="37" t="s">
        <v>94</v>
      </c>
      <c r="C29" s="25"/>
      <c r="D29" s="25"/>
      <c r="E29" s="25"/>
      <c r="F29" s="25"/>
      <c r="G29" s="25"/>
      <c r="H29" s="25"/>
      <c r="I29" s="25"/>
    </row>
    <row r="30" spans="2:9" ht="12">
      <c r="B30" s="7" t="s">
        <v>114</v>
      </c>
      <c r="H30" s="25"/>
      <c r="I30" s="25"/>
    </row>
    <row r="31" spans="2:9" ht="12">
      <c r="B31" s="25"/>
      <c r="C31" s="25"/>
      <c r="D31" s="25"/>
      <c r="E31" s="25"/>
      <c r="F31" s="25"/>
      <c r="G31" s="25"/>
      <c r="H31" s="25"/>
      <c r="I31" s="25"/>
    </row>
    <row r="32" ht="19.5">
      <c r="B32" s="10" t="s">
        <v>1</v>
      </c>
    </row>
  </sheetData>
  <sheetProtection/>
  <mergeCells count="6">
    <mergeCell ref="B4:B5"/>
    <mergeCell ref="C4:D4"/>
    <mergeCell ref="E4:F4"/>
    <mergeCell ref="G4:H4"/>
    <mergeCell ref="I4:I5"/>
    <mergeCell ref="B2:I2"/>
  </mergeCells>
  <hyperlinks>
    <hyperlink ref="B32" location="Contents!A1" display="Contents"/>
  </hyperlinks>
  <printOptions/>
  <pageMargins left="0.25" right="0.35" top="0.5" bottom="0.5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B2:L32"/>
  <sheetViews>
    <sheetView showGridLines="0" zoomScalePageLayoutView="0" workbookViewId="0" topLeftCell="A1">
      <selection activeCell="I26" sqref="I26"/>
    </sheetView>
  </sheetViews>
  <sheetFormatPr defaultColWidth="9.140625" defaultRowHeight="12.75"/>
  <cols>
    <col min="1" max="1" width="17.28125" style="0" customWidth="1"/>
    <col min="2" max="2" width="42.57421875" style="0" customWidth="1"/>
    <col min="3" max="11" width="17.28125" style="0" customWidth="1"/>
  </cols>
  <sheetData>
    <row r="2" spans="2:11" s="25" customFormat="1" ht="17.25">
      <c r="B2" s="722" t="s">
        <v>220</v>
      </c>
      <c r="C2" s="722"/>
      <c r="D2" s="722"/>
      <c r="E2" s="722"/>
      <c r="F2" s="722"/>
      <c r="G2" s="722"/>
      <c r="H2" s="722"/>
      <c r="I2" s="722"/>
      <c r="J2" s="722"/>
      <c r="K2" s="722"/>
    </row>
    <row r="3" spans="2:10" s="43" customFormat="1" ht="12.7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1" s="25" customFormat="1" ht="15" customHeight="1">
      <c r="B4" s="732" t="s">
        <v>26</v>
      </c>
      <c r="C4" s="730" t="s">
        <v>138</v>
      </c>
      <c r="D4" s="731"/>
      <c r="E4" s="730" t="s">
        <v>139</v>
      </c>
      <c r="F4" s="731"/>
      <c r="G4" s="730" t="s">
        <v>27</v>
      </c>
      <c r="H4" s="731"/>
      <c r="I4" s="730" t="s">
        <v>99</v>
      </c>
      <c r="J4" s="731"/>
      <c r="K4" s="732" t="s">
        <v>4</v>
      </c>
    </row>
    <row r="5" spans="2:11" s="25" customFormat="1" ht="13.5">
      <c r="B5" s="732"/>
      <c r="C5" s="101" t="s">
        <v>91</v>
      </c>
      <c r="D5" s="101" t="s">
        <v>3</v>
      </c>
      <c r="E5" s="101" t="s">
        <v>91</v>
      </c>
      <c r="F5" s="101" t="s">
        <v>3</v>
      </c>
      <c r="G5" s="101" t="s">
        <v>91</v>
      </c>
      <c r="H5" s="101" t="s">
        <v>3</v>
      </c>
      <c r="I5" s="101" t="s">
        <v>91</v>
      </c>
      <c r="J5" s="101" t="s">
        <v>3</v>
      </c>
      <c r="K5" s="732"/>
    </row>
    <row r="6" spans="2:12" s="25" customFormat="1" ht="12">
      <c r="B6" s="248" t="s">
        <v>277</v>
      </c>
      <c r="C6" s="207">
        <v>44</v>
      </c>
      <c r="D6" s="143">
        <v>0.11578947368421053</v>
      </c>
      <c r="E6" s="236">
        <v>308</v>
      </c>
      <c r="F6" s="143">
        <v>0.8105263157894737</v>
      </c>
      <c r="G6" s="236">
        <v>28</v>
      </c>
      <c r="H6" s="143">
        <v>0.07368421052631578</v>
      </c>
      <c r="I6" s="236">
        <v>0</v>
      </c>
      <c r="J6" s="143">
        <v>0</v>
      </c>
      <c r="K6" s="144">
        <v>380</v>
      </c>
      <c r="L6" s="330"/>
    </row>
    <row r="7" spans="2:12" s="25" customFormat="1" ht="12">
      <c r="B7" s="248" t="s">
        <v>148</v>
      </c>
      <c r="C7" s="207">
        <v>24</v>
      </c>
      <c r="D7" s="143">
        <v>0.07430340557275542</v>
      </c>
      <c r="E7" s="236">
        <v>282</v>
      </c>
      <c r="F7" s="143">
        <v>0.8730650154798761</v>
      </c>
      <c r="G7" s="236">
        <v>17</v>
      </c>
      <c r="H7" s="143">
        <v>0.05263157894736842</v>
      </c>
      <c r="I7" s="236">
        <v>0</v>
      </c>
      <c r="J7" s="143">
        <v>0</v>
      </c>
      <c r="K7" s="144">
        <v>323</v>
      </c>
      <c r="L7" s="330"/>
    </row>
    <row r="8" spans="2:12" s="25" customFormat="1" ht="12" customHeight="1">
      <c r="B8" s="248" t="s">
        <v>149</v>
      </c>
      <c r="C8" s="207">
        <v>6</v>
      </c>
      <c r="D8" s="143">
        <v>0.075</v>
      </c>
      <c r="E8" s="236">
        <v>72</v>
      </c>
      <c r="F8" s="143">
        <v>0.9</v>
      </c>
      <c r="G8" s="236">
        <v>2</v>
      </c>
      <c r="H8" s="143">
        <v>0.025</v>
      </c>
      <c r="I8" s="236">
        <v>0</v>
      </c>
      <c r="J8" s="143">
        <v>0</v>
      </c>
      <c r="K8" s="144">
        <v>80</v>
      </c>
      <c r="L8" s="330"/>
    </row>
    <row r="9" spans="2:12" s="25" customFormat="1" ht="12" hidden="1">
      <c r="B9" s="248" t="s">
        <v>154</v>
      </c>
      <c r="C9" s="207">
        <v>4</v>
      </c>
      <c r="D9" s="143">
        <v>0.125</v>
      </c>
      <c r="E9" s="236">
        <v>28</v>
      </c>
      <c r="F9" s="143">
        <v>0.875</v>
      </c>
      <c r="G9" s="236">
        <v>0</v>
      </c>
      <c r="H9" s="143">
        <v>0</v>
      </c>
      <c r="I9" s="236">
        <v>0</v>
      </c>
      <c r="J9" s="143">
        <v>0</v>
      </c>
      <c r="K9" s="144">
        <v>32</v>
      </c>
      <c r="L9" s="330"/>
    </row>
    <row r="10" spans="2:12" s="25" customFormat="1" ht="12">
      <c r="B10" s="248" t="s">
        <v>278</v>
      </c>
      <c r="C10" s="207">
        <v>7</v>
      </c>
      <c r="D10" s="143">
        <v>0.06140350877192982</v>
      </c>
      <c r="E10" s="236">
        <v>98</v>
      </c>
      <c r="F10" s="143">
        <v>0.8596491228070176</v>
      </c>
      <c r="G10" s="236">
        <v>9</v>
      </c>
      <c r="H10" s="143">
        <v>0.07894736842105263</v>
      </c>
      <c r="I10" s="236">
        <v>0</v>
      </c>
      <c r="J10" s="143">
        <v>0</v>
      </c>
      <c r="K10" s="144">
        <v>114</v>
      </c>
      <c r="L10" s="330"/>
    </row>
    <row r="11" spans="2:12" s="25" customFormat="1" ht="12">
      <c r="B11" s="248" t="s">
        <v>279</v>
      </c>
      <c r="C11" s="207">
        <v>8</v>
      </c>
      <c r="D11" s="143">
        <v>0.07407407407407407</v>
      </c>
      <c r="E11" s="236">
        <v>97</v>
      </c>
      <c r="F11" s="143">
        <v>0.8981481481481481</v>
      </c>
      <c r="G11" s="236">
        <v>3</v>
      </c>
      <c r="H11" s="143">
        <v>0.027777777777777776</v>
      </c>
      <c r="I11" s="236">
        <v>0</v>
      </c>
      <c r="J11" s="143">
        <v>0</v>
      </c>
      <c r="K11" s="144">
        <v>108</v>
      </c>
      <c r="L11" s="330"/>
    </row>
    <row r="12" spans="2:12" s="25" customFormat="1" ht="12">
      <c r="B12" s="248" t="s">
        <v>170</v>
      </c>
      <c r="C12" s="207">
        <v>2</v>
      </c>
      <c r="D12" s="143">
        <v>0.06060606060606061</v>
      </c>
      <c r="E12" s="236">
        <v>30</v>
      </c>
      <c r="F12" s="143">
        <v>0.9090909090909091</v>
      </c>
      <c r="G12" s="236">
        <v>1</v>
      </c>
      <c r="H12" s="143">
        <v>0.030303030303030304</v>
      </c>
      <c r="I12" s="236">
        <v>0</v>
      </c>
      <c r="J12" s="143">
        <v>0</v>
      </c>
      <c r="K12" s="144">
        <v>33</v>
      </c>
      <c r="L12" s="330"/>
    </row>
    <row r="13" spans="2:12" s="25" customFormat="1" ht="12">
      <c r="B13" s="248" t="s">
        <v>171</v>
      </c>
      <c r="C13" s="207">
        <v>3</v>
      </c>
      <c r="D13" s="143">
        <v>0.3</v>
      </c>
      <c r="E13" s="236">
        <v>7</v>
      </c>
      <c r="F13" s="143">
        <v>0.7</v>
      </c>
      <c r="G13" s="236">
        <v>0</v>
      </c>
      <c r="H13" s="143">
        <v>0</v>
      </c>
      <c r="I13" s="236">
        <v>0</v>
      </c>
      <c r="J13" s="143">
        <v>0</v>
      </c>
      <c r="K13" s="144">
        <v>10</v>
      </c>
      <c r="L13" s="330"/>
    </row>
    <row r="14" spans="2:12" s="25" customFormat="1" ht="12">
      <c r="B14" s="248" t="s">
        <v>172</v>
      </c>
      <c r="C14" s="207">
        <v>14</v>
      </c>
      <c r="D14" s="143">
        <v>0.09271523178807947</v>
      </c>
      <c r="E14" s="236">
        <v>123</v>
      </c>
      <c r="F14" s="143">
        <v>0.8145695364238411</v>
      </c>
      <c r="G14" s="236">
        <v>14</v>
      </c>
      <c r="H14" s="143">
        <v>0.09271523178807947</v>
      </c>
      <c r="I14" s="236">
        <v>0</v>
      </c>
      <c r="J14" s="143">
        <v>0</v>
      </c>
      <c r="K14" s="144">
        <v>151</v>
      </c>
      <c r="L14" s="330"/>
    </row>
    <row r="15" spans="2:12" s="25" customFormat="1" ht="12">
      <c r="B15" s="248" t="s">
        <v>173</v>
      </c>
      <c r="C15" s="207">
        <v>2</v>
      </c>
      <c r="D15" s="143">
        <v>0.037037037037037035</v>
      </c>
      <c r="E15" s="236">
        <v>44</v>
      </c>
      <c r="F15" s="143">
        <v>0.8148148148148148</v>
      </c>
      <c r="G15" s="236">
        <v>8</v>
      </c>
      <c r="H15" s="143">
        <v>0.14814814814814814</v>
      </c>
      <c r="I15" s="236">
        <v>0</v>
      </c>
      <c r="J15" s="143">
        <v>0</v>
      </c>
      <c r="K15" s="144">
        <v>54</v>
      </c>
      <c r="L15" s="330"/>
    </row>
    <row r="16" spans="2:12" s="25" customFormat="1" ht="11.25" customHeight="1">
      <c r="B16" s="248" t="s">
        <v>164</v>
      </c>
      <c r="C16" s="207">
        <v>3</v>
      </c>
      <c r="D16" s="143">
        <v>0.2727272727272727</v>
      </c>
      <c r="E16" s="236">
        <v>8</v>
      </c>
      <c r="F16" s="143">
        <v>0.7272727272727273</v>
      </c>
      <c r="G16" s="236">
        <v>0</v>
      </c>
      <c r="H16" s="143">
        <v>0</v>
      </c>
      <c r="I16" s="236">
        <v>0</v>
      </c>
      <c r="J16" s="143">
        <v>0</v>
      </c>
      <c r="K16" s="144">
        <v>11</v>
      </c>
      <c r="L16" s="330"/>
    </row>
    <row r="17" spans="2:12" s="25" customFormat="1" ht="13.5" customHeight="1">
      <c r="B17" s="248" t="s">
        <v>280</v>
      </c>
      <c r="C17" s="207">
        <v>4</v>
      </c>
      <c r="D17" s="143">
        <v>0.06557377049180328</v>
      </c>
      <c r="E17" s="236">
        <v>51</v>
      </c>
      <c r="F17" s="143">
        <v>0.8360655737704918</v>
      </c>
      <c r="G17" s="236">
        <v>6</v>
      </c>
      <c r="H17" s="143">
        <v>0.09836065573770492</v>
      </c>
      <c r="I17" s="236">
        <v>0</v>
      </c>
      <c r="J17" s="143">
        <v>0</v>
      </c>
      <c r="K17" s="144">
        <v>61</v>
      </c>
      <c r="L17" s="330"/>
    </row>
    <row r="18" spans="2:12" s="25" customFormat="1" ht="12">
      <c r="B18" s="248" t="s">
        <v>281</v>
      </c>
      <c r="C18" s="207">
        <v>1</v>
      </c>
      <c r="D18" s="143">
        <v>0.09090909090909091</v>
      </c>
      <c r="E18" s="236">
        <v>10</v>
      </c>
      <c r="F18" s="143">
        <v>0.9090909090909091</v>
      </c>
      <c r="G18" s="236">
        <v>0</v>
      </c>
      <c r="H18" s="143">
        <v>0</v>
      </c>
      <c r="I18" s="236">
        <v>0</v>
      </c>
      <c r="J18" s="143">
        <v>0</v>
      </c>
      <c r="K18" s="144">
        <v>11</v>
      </c>
      <c r="L18" s="330"/>
    </row>
    <row r="19" spans="2:12" s="25" customFormat="1" ht="12">
      <c r="B19" s="248" t="s">
        <v>282</v>
      </c>
      <c r="C19" s="183">
        <v>11</v>
      </c>
      <c r="D19" s="143">
        <v>0.14285714285714285</v>
      </c>
      <c r="E19" s="237">
        <v>64</v>
      </c>
      <c r="F19" s="143">
        <v>0.8311688311688312</v>
      </c>
      <c r="G19" s="237">
        <v>2</v>
      </c>
      <c r="H19" s="143">
        <v>0.025974025974025976</v>
      </c>
      <c r="I19" s="237">
        <v>0</v>
      </c>
      <c r="J19" s="143">
        <v>0</v>
      </c>
      <c r="K19" s="144">
        <v>77</v>
      </c>
      <c r="L19" s="330"/>
    </row>
    <row r="20" spans="2:12" s="25" customFormat="1" ht="12">
      <c r="B20" s="248" t="s">
        <v>283</v>
      </c>
      <c r="C20" s="183">
        <v>1</v>
      </c>
      <c r="D20" s="143">
        <v>0.03333333333333333</v>
      </c>
      <c r="E20" s="237">
        <v>25</v>
      </c>
      <c r="F20" s="143">
        <v>0.8333333333333334</v>
      </c>
      <c r="G20" s="237">
        <v>4</v>
      </c>
      <c r="H20" s="143">
        <v>0.13333333333333333</v>
      </c>
      <c r="I20" s="237">
        <v>0</v>
      </c>
      <c r="J20" s="143">
        <v>0</v>
      </c>
      <c r="K20" s="144">
        <v>30</v>
      </c>
      <c r="L20" s="330"/>
    </row>
    <row r="21" spans="2:12" s="25" customFormat="1" ht="12">
      <c r="B21" s="249" t="s">
        <v>274</v>
      </c>
      <c r="C21" s="183">
        <v>89</v>
      </c>
      <c r="D21" s="143">
        <v>0.09109518935516889</v>
      </c>
      <c r="E21" s="237">
        <v>782</v>
      </c>
      <c r="F21" s="143">
        <v>0.8004094165813715</v>
      </c>
      <c r="G21" s="237">
        <v>105</v>
      </c>
      <c r="H21" s="143">
        <v>0.10747185261003071</v>
      </c>
      <c r="I21" s="237">
        <v>1</v>
      </c>
      <c r="J21" s="143">
        <v>0.0010235414534288639</v>
      </c>
      <c r="K21" s="144">
        <v>977</v>
      </c>
      <c r="L21" s="330"/>
    </row>
    <row r="22" spans="2:12" s="25" customFormat="1" ht="12">
      <c r="B22" s="248" t="s">
        <v>284</v>
      </c>
      <c r="C22" s="183">
        <v>3</v>
      </c>
      <c r="D22" s="143">
        <v>0.16666666666666666</v>
      </c>
      <c r="E22" s="237">
        <v>15</v>
      </c>
      <c r="F22" s="143">
        <v>0.8333333333333334</v>
      </c>
      <c r="G22" s="237">
        <v>0</v>
      </c>
      <c r="H22" s="143">
        <v>0</v>
      </c>
      <c r="I22" s="237">
        <v>0</v>
      </c>
      <c r="J22" s="143">
        <v>0</v>
      </c>
      <c r="K22" s="144">
        <v>18</v>
      </c>
      <c r="L22" s="330"/>
    </row>
    <row r="23" spans="2:12" s="25" customFormat="1" ht="12">
      <c r="B23" s="248" t="s">
        <v>191</v>
      </c>
      <c r="C23" s="183">
        <v>1</v>
      </c>
      <c r="D23" s="143">
        <v>0.07692307692307693</v>
      </c>
      <c r="E23" s="236">
        <v>11</v>
      </c>
      <c r="F23" s="143">
        <v>0.8461538461538461</v>
      </c>
      <c r="G23" s="237">
        <v>1</v>
      </c>
      <c r="H23" s="143">
        <v>0.07692307692307693</v>
      </c>
      <c r="I23" s="237">
        <v>0</v>
      </c>
      <c r="J23" s="143">
        <v>0</v>
      </c>
      <c r="K23" s="144">
        <v>13</v>
      </c>
      <c r="L23" s="330"/>
    </row>
    <row r="24" spans="2:12" s="25" customFormat="1" ht="12.75" thickBot="1">
      <c r="B24" s="248" t="s">
        <v>150</v>
      </c>
      <c r="C24" s="183">
        <v>11</v>
      </c>
      <c r="D24" s="143">
        <v>0.10576923076923077</v>
      </c>
      <c r="E24" s="236">
        <v>79</v>
      </c>
      <c r="F24" s="143">
        <v>0.7596153846153846</v>
      </c>
      <c r="G24" s="237">
        <v>14</v>
      </c>
      <c r="H24" s="143">
        <v>0.1346153846153846</v>
      </c>
      <c r="I24" s="237">
        <v>0</v>
      </c>
      <c r="J24" s="143">
        <v>0</v>
      </c>
      <c r="K24" s="144">
        <v>104</v>
      </c>
      <c r="L24" s="330"/>
    </row>
    <row r="25" spans="2:12" ht="12.75" thickBot="1">
      <c r="B25" s="57" t="s">
        <v>42</v>
      </c>
      <c r="C25" s="72">
        <v>238</v>
      </c>
      <c r="D25" s="146">
        <v>0.09199845380749903</v>
      </c>
      <c r="E25" s="72">
        <v>2134</v>
      </c>
      <c r="F25" s="146">
        <v>0.8248936992655586</v>
      </c>
      <c r="G25" s="72">
        <v>214</v>
      </c>
      <c r="H25" s="146">
        <v>0.08272129880170082</v>
      </c>
      <c r="I25" s="72">
        <v>1</v>
      </c>
      <c r="J25" s="146">
        <v>0.00038654812524159255</v>
      </c>
      <c r="K25" s="147">
        <v>2587</v>
      </c>
      <c r="L25" s="126"/>
    </row>
    <row r="26" spans="2:11" ht="12"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2:11" ht="12">
      <c r="B27" s="27" t="s">
        <v>5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2:11" ht="12">
      <c r="B28" s="25" t="s">
        <v>10</v>
      </c>
      <c r="C28" s="25"/>
      <c r="D28" s="25"/>
      <c r="E28" s="25"/>
      <c r="F28" s="25"/>
      <c r="G28" s="25"/>
      <c r="H28" s="25"/>
      <c r="I28" s="25"/>
      <c r="J28" s="25"/>
      <c r="K28" s="25"/>
    </row>
    <row r="29" spans="2:11" ht="12">
      <c r="B29" s="37" t="s">
        <v>94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2">
      <c r="B30" s="7" t="s">
        <v>114</v>
      </c>
      <c r="H30" s="25"/>
      <c r="J30" s="25"/>
      <c r="K30" s="25"/>
    </row>
    <row r="31" spans="2:11" ht="12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ht="19.5">
      <c r="B32" s="10" t="s">
        <v>1</v>
      </c>
    </row>
  </sheetData>
  <sheetProtection/>
  <mergeCells count="7">
    <mergeCell ref="B4:B5"/>
    <mergeCell ref="C4:D4"/>
    <mergeCell ref="E4:F4"/>
    <mergeCell ref="G4:H4"/>
    <mergeCell ref="K4:K5"/>
    <mergeCell ref="B2:K2"/>
    <mergeCell ref="I4:J4"/>
  </mergeCells>
  <hyperlinks>
    <hyperlink ref="B32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0"/>
  </sheetPr>
  <dimension ref="B2:S32"/>
  <sheetViews>
    <sheetView showGridLines="0" zoomScalePageLayoutView="0" workbookViewId="0" topLeftCell="A1">
      <selection activeCell="Q29" sqref="Q29"/>
    </sheetView>
  </sheetViews>
  <sheetFormatPr defaultColWidth="9.140625" defaultRowHeight="12.75"/>
  <cols>
    <col min="1" max="1" width="9.8515625" style="0" customWidth="1"/>
    <col min="2" max="2" width="42.57421875" style="0" customWidth="1"/>
    <col min="3" max="19" width="17.28125" style="0" customWidth="1"/>
  </cols>
  <sheetData>
    <row r="1" ht="12.75" customHeight="1"/>
    <row r="2" spans="2:19" s="25" customFormat="1" ht="17.25">
      <c r="B2" s="722" t="s">
        <v>221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</row>
    <row r="3" spans="2:14" s="43" customFormat="1" ht="12.75" customHeight="1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19" ht="15" customHeight="1">
      <c r="B4" s="737" t="s">
        <v>26</v>
      </c>
      <c r="C4" s="733" t="s">
        <v>152</v>
      </c>
      <c r="D4" s="734"/>
      <c r="E4" s="733" t="s">
        <v>43</v>
      </c>
      <c r="F4" s="734"/>
      <c r="G4" s="733" t="s">
        <v>140</v>
      </c>
      <c r="H4" s="734"/>
      <c r="I4" s="733" t="s">
        <v>264</v>
      </c>
      <c r="J4" s="734"/>
      <c r="K4" s="733" t="s">
        <v>112</v>
      </c>
      <c r="L4" s="734"/>
      <c r="M4" s="733" t="s">
        <v>44</v>
      </c>
      <c r="N4" s="734"/>
      <c r="O4" s="733" t="s">
        <v>45</v>
      </c>
      <c r="P4" s="734"/>
      <c r="Q4" s="733" t="s">
        <v>265</v>
      </c>
      <c r="R4" s="734"/>
      <c r="S4" s="735" t="s">
        <v>4</v>
      </c>
    </row>
    <row r="5" spans="2:19" ht="13.5">
      <c r="B5" s="738"/>
      <c r="C5" s="100" t="s">
        <v>91</v>
      </c>
      <c r="D5" s="100" t="s">
        <v>3</v>
      </c>
      <c r="E5" s="100" t="s">
        <v>91</v>
      </c>
      <c r="F5" s="100" t="s">
        <v>3</v>
      </c>
      <c r="G5" s="100" t="s">
        <v>91</v>
      </c>
      <c r="H5" s="100" t="s">
        <v>3</v>
      </c>
      <c r="I5" s="100" t="s">
        <v>91</v>
      </c>
      <c r="J5" s="100" t="s">
        <v>3</v>
      </c>
      <c r="K5" s="100" t="s">
        <v>91</v>
      </c>
      <c r="L5" s="100" t="s">
        <v>3</v>
      </c>
      <c r="M5" s="100" t="s">
        <v>91</v>
      </c>
      <c r="N5" s="100" t="s">
        <v>3</v>
      </c>
      <c r="O5" s="100" t="s">
        <v>91</v>
      </c>
      <c r="P5" s="100" t="s">
        <v>3</v>
      </c>
      <c r="Q5" s="100" t="s">
        <v>91</v>
      </c>
      <c r="R5" s="100" t="s">
        <v>3</v>
      </c>
      <c r="S5" s="736"/>
    </row>
    <row r="6" spans="2:19" ht="12">
      <c r="B6" s="248" t="s">
        <v>277</v>
      </c>
      <c r="C6" s="653">
        <v>5</v>
      </c>
      <c r="D6" s="654">
        <v>0.013157894736842105</v>
      </c>
      <c r="E6" s="653">
        <v>2</v>
      </c>
      <c r="F6" s="654">
        <v>0.005263157894736842</v>
      </c>
      <c r="G6" s="228">
        <v>1</v>
      </c>
      <c r="H6" s="654">
        <v>0.002631578947368421</v>
      </c>
      <c r="I6" s="655">
        <v>273</v>
      </c>
      <c r="J6" s="654">
        <v>0.718421052631579</v>
      </c>
      <c r="K6" s="228">
        <v>0</v>
      </c>
      <c r="L6" s="654">
        <v>0</v>
      </c>
      <c r="M6" s="228">
        <v>4</v>
      </c>
      <c r="N6" s="654">
        <v>0.010526315789473684</v>
      </c>
      <c r="O6" s="228">
        <v>87</v>
      </c>
      <c r="P6" s="654">
        <v>0.22894736842105262</v>
      </c>
      <c r="Q6" s="655">
        <v>8</v>
      </c>
      <c r="R6" s="654">
        <v>0.021052631578947368</v>
      </c>
      <c r="S6" s="656">
        <v>380</v>
      </c>
    </row>
    <row r="7" spans="2:19" ht="12">
      <c r="B7" s="248" t="s">
        <v>148</v>
      </c>
      <c r="C7" s="653">
        <v>4</v>
      </c>
      <c r="D7" s="654">
        <v>0.01238390092879257</v>
      </c>
      <c r="E7" s="228">
        <v>1</v>
      </c>
      <c r="F7" s="654">
        <v>0.0030959752321981426</v>
      </c>
      <c r="G7" s="228">
        <v>3</v>
      </c>
      <c r="H7" s="654">
        <v>0.009287925696594427</v>
      </c>
      <c r="I7" s="228">
        <v>218</v>
      </c>
      <c r="J7" s="654">
        <v>0.6749226006191951</v>
      </c>
      <c r="K7" s="228">
        <v>0</v>
      </c>
      <c r="L7" s="654">
        <v>0</v>
      </c>
      <c r="M7" s="228">
        <v>4</v>
      </c>
      <c r="N7" s="654">
        <v>0.01238390092879257</v>
      </c>
      <c r="O7" s="228">
        <v>86</v>
      </c>
      <c r="P7" s="654">
        <v>0.26625386996904027</v>
      </c>
      <c r="Q7" s="228">
        <v>7</v>
      </c>
      <c r="R7" s="654">
        <v>0.021671826625386997</v>
      </c>
      <c r="S7" s="656">
        <v>323</v>
      </c>
    </row>
    <row r="8" spans="2:19" ht="12">
      <c r="B8" s="248" t="s">
        <v>149</v>
      </c>
      <c r="C8" s="653">
        <v>1</v>
      </c>
      <c r="D8" s="654">
        <v>0.0125</v>
      </c>
      <c r="E8" s="228">
        <v>0</v>
      </c>
      <c r="F8" s="654">
        <v>0</v>
      </c>
      <c r="G8" s="228">
        <v>2</v>
      </c>
      <c r="H8" s="654">
        <v>0.025</v>
      </c>
      <c r="I8" s="228">
        <v>59</v>
      </c>
      <c r="J8" s="654">
        <v>0.7375</v>
      </c>
      <c r="K8" s="228">
        <v>0</v>
      </c>
      <c r="L8" s="654">
        <v>0</v>
      </c>
      <c r="M8" s="228">
        <v>2</v>
      </c>
      <c r="N8" s="654">
        <v>0.025</v>
      </c>
      <c r="O8" s="228">
        <v>13</v>
      </c>
      <c r="P8" s="654">
        <v>0.1625</v>
      </c>
      <c r="Q8" s="228">
        <v>3</v>
      </c>
      <c r="R8" s="654">
        <v>0.0375</v>
      </c>
      <c r="S8" s="656">
        <v>80</v>
      </c>
    </row>
    <row r="9" spans="2:19" ht="12">
      <c r="B9" s="248" t="s">
        <v>154</v>
      </c>
      <c r="C9" s="653">
        <v>0</v>
      </c>
      <c r="D9" s="654">
        <v>0</v>
      </c>
      <c r="E9" s="228">
        <v>1</v>
      </c>
      <c r="F9" s="654">
        <v>0.03125</v>
      </c>
      <c r="G9" s="228">
        <v>1</v>
      </c>
      <c r="H9" s="654">
        <v>0.03125</v>
      </c>
      <c r="I9" s="228">
        <v>27</v>
      </c>
      <c r="J9" s="654">
        <v>0.84375</v>
      </c>
      <c r="K9" s="228">
        <v>0</v>
      </c>
      <c r="L9" s="654">
        <v>0</v>
      </c>
      <c r="M9" s="228">
        <v>0</v>
      </c>
      <c r="N9" s="654">
        <v>0</v>
      </c>
      <c r="O9" s="228">
        <v>2</v>
      </c>
      <c r="P9" s="654">
        <v>0.0625</v>
      </c>
      <c r="Q9" s="228">
        <v>1</v>
      </c>
      <c r="R9" s="654">
        <v>0.03125</v>
      </c>
      <c r="S9" s="656">
        <v>32</v>
      </c>
    </row>
    <row r="10" spans="2:19" ht="12">
      <c r="B10" s="248" t="s">
        <v>278</v>
      </c>
      <c r="C10" s="653">
        <v>0</v>
      </c>
      <c r="D10" s="654">
        <v>0</v>
      </c>
      <c r="E10" s="228">
        <v>3</v>
      </c>
      <c r="F10" s="654">
        <v>0.02631578947368421</v>
      </c>
      <c r="G10" s="228">
        <v>1</v>
      </c>
      <c r="H10" s="654">
        <v>0.008771929824561403</v>
      </c>
      <c r="I10" s="228">
        <v>67</v>
      </c>
      <c r="J10" s="654">
        <v>0.5877192982456141</v>
      </c>
      <c r="K10" s="228">
        <v>0</v>
      </c>
      <c r="L10" s="654">
        <v>0</v>
      </c>
      <c r="M10" s="228">
        <v>1</v>
      </c>
      <c r="N10" s="654">
        <v>0.008771929824561403</v>
      </c>
      <c r="O10" s="228">
        <v>40</v>
      </c>
      <c r="P10" s="654">
        <v>0.3508771929824561</v>
      </c>
      <c r="Q10" s="228">
        <v>2</v>
      </c>
      <c r="R10" s="654">
        <v>0.017543859649122806</v>
      </c>
      <c r="S10" s="656">
        <v>114</v>
      </c>
    </row>
    <row r="11" spans="2:19" ht="12">
      <c r="B11" s="248" t="s">
        <v>279</v>
      </c>
      <c r="C11" s="653">
        <v>1</v>
      </c>
      <c r="D11" s="654">
        <v>0.009259259259259259</v>
      </c>
      <c r="E11" s="228">
        <v>2</v>
      </c>
      <c r="F11" s="654">
        <v>0.018518518518518517</v>
      </c>
      <c r="G11" s="228">
        <v>0</v>
      </c>
      <c r="H11" s="654">
        <v>0</v>
      </c>
      <c r="I11" s="228">
        <v>93</v>
      </c>
      <c r="J11" s="654">
        <v>0.8611111111111112</v>
      </c>
      <c r="K11" s="228">
        <v>0</v>
      </c>
      <c r="L11" s="654">
        <v>0</v>
      </c>
      <c r="M11" s="228">
        <v>0</v>
      </c>
      <c r="N11" s="654">
        <v>0</v>
      </c>
      <c r="O11" s="228">
        <v>4</v>
      </c>
      <c r="P11" s="654">
        <v>0.037037037037037035</v>
      </c>
      <c r="Q11" s="228">
        <v>8</v>
      </c>
      <c r="R11" s="654">
        <v>0.07407407407407407</v>
      </c>
      <c r="S11" s="656">
        <v>108</v>
      </c>
    </row>
    <row r="12" spans="2:19" ht="12">
      <c r="B12" s="657" t="s">
        <v>170</v>
      </c>
      <c r="C12" s="653">
        <v>0</v>
      </c>
      <c r="D12" s="654">
        <v>0</v>
      </c>
      <c r="E12" s="228">
        <v>0</v>
      </c>
      <c r="F12" s="654">
        <v>0</v>
      </c>
      <c r="G12" s="228">
        <v>0</v>
      </c>
      <c r="H12" s="654">
        <v>0</v>
      </c>
      <c r="I12" s="228">
        <v>28</v>
      </c>
      <c r="J12" s="654">
        <v>0.8484848484848485</v>
      </c>
      <c r="K12" s="228">
        <v>0</v>
      </c>
      <c r="L12" s="654">
        <v>0</v>
      </c>
      <c r="M12" s="228">
        <v>1</v>
      </c>
      <c r="N12" s="654">
        <v>0.030303030303030304</v>
      </c>
      <c r="O12" s="228">
        <v>4</v>
      </c>
      <c r="P12" s="654">
        <v>0.12121212121212122</v>
      </c>
      <c r="Q12" s="228">
        <v>0</v>
      </c>
      <c r="R12" s="654">
        <v>0</v>
      </c>
      <c r="S12" s="656">
        <v>33</v>
      </c>
    </row>
    <row r="13" spans="2:19" ht="12">
      <c r="B13" s="248" t="s">
        <v>171</v>
      </c>
      <c r="C13" s="653">
        <v>0</v>
      </c>
      <c r="D13" s="654">
        <v>0</v>
      </c>
      <c r="E13" s="228">
        <v>1</v>
      </c>
      <c r="F13" s="654">
        <v>0.1</v>
      </c>
      <c r="G13" s="228">
        <v>1</v>
      </c>
      <c r="H13" s="654">
        <v>0.1</v>
      </c>
      <c r="I13" s="228">
        <v>8</v>
      </c>
      <c r="J13" s="654">
        <v>0.8</v>
      </c>
      <c r="K13" s="228">
        <v>0</v>
      </c>
      <c r="L13" s="654">
        <v>0</v>
      </c>
      <c r="M13" s="228">
        <v>0</v>
      </c>
      <c r="N13" s="654">
        <v>0</v>
      </c>
      <c r="O13" s="228">
        <v>0</v>
      </c>
      <c r="P13" s="654">
        <v>0</v>
      </c>
      <c r="Q13" s="228">
        <v>0</v>
      </c>
      <c r="R13" s="654">
        <v>0</v>
      </c>
      <c r="S13" s="656">
        <v>10</v>
      </c>
    </row>
    <row r="14" spans="2:19" ht="12">
      <c r="B14" s="248" t="s">
        <v>172</v>
      </c>
      <c r="C14" s="653">
        <v>0</v>
      </c>
      <c r="D14" s="654">
        <v>0</v>
      </c>
      <c r="E14" s="228">
        <v>2</v>
      </c>
      <c r="F14" s="654">
        <v>0.013245033112582781</v>
      </c>
      <c r="G14" s="228">
        <v>2</v>
      </c>
      <c r="H14" s="654">
        <v>0.013245033112582781</v>
      </c>
      <c r="I14" s="228">
        <v>104</v>
      </c>
      <c r="J14" s="654">
        <v>0.6887417218543046</v>
      </c>
      <c r="K14" s="228">
        <v>0</v>
      </c>
      <c r="L14" s="654">
        <v>0</v>
      </c>
      <c r="M14" s="228">
        <v>1</v>
      </c>
      <c r="N14" s="654">
        <v>0.006622516556291391</v>
      </c>
      <c r="O14" s="228">
        <v>35</v>
      </c>
      <c r="P14" s="654">
        <v>0.23178807947019867</v>
      </c>
      <c r="Q14" s="228">
        <v>7</v>
      </c>
      <c r="R14" s="654">
        <v>0.046357615894039736</v>
      </c>
      <c r="S14" s="656">
        <v>151</v>
      </c>
    </row>
    <row r="15" spans="2:19" ht="12">
      <c r="B15" s="248" t="s">
        <v>173</v>
      </c>
      <c r="C15" s="653">
        <v>0</v>
      </c>
      <c r="D15" s="654">
        <v>0</v>
      </c>
      <c r="E15" s="228">
        <v>1</v>
      </c>
      <c r="F15" s="654">
        <v>0.018518518518518517</v>
      </c>
      <c r="G15" s="228">
        <v>0</v>
      </c>
      <c r="H15" s="654">
        <v>0</v>
      </c>
      <c r="I15" s="228">
        <v>28</v>
      </c>
      <c r="J15" s="654">
        <v>0.5185185185185185</v>
      </c>
      <c r="K15" s="228">
        <v>0</v>
      </c>
      <c r="L15" s="654">
        <v>0</v>
      </c>
      <c r="M15" s="228">
        <v>1</v>
      </c>
      <c r="N15" s="654">
        <v>0.018518518518518517</v>
      </c>
      <c r="O15" s="228">
        <v>22</v>
      </c>
      <c r="P15" s="654">
        <v>0.4074074074074074</v>
      </c>
      <c r="Q15" s="228">
        <v>2</v>
      </c>
      <c r="R15" s="654">
        <v>0.037037037037037035</v>
      </c>
      <c r="S15" s="656">
        <v>54</v>
      </c>
    </row>
    <row r="16" spans="2:19" ht="12">
      <c r="B16" s="248" t="s">
        <v>164</v>
      </c>
      <c r="C16" s="653">
        <v>0</v>
      </c>
      <c r="D16" s="654">
        <v>0</v>
      </c>
      <c r="E16" s="228">
        <v>0</v>
      </c>
      <c r="F16" s="654">
        <v>0</v>
      </c>
      <c r="G16" s="228">
        <v>0</v>
      </c>
      <c r="H16" s="654">
        <v>0</v>
      </c>
      <c r="I16" s="228">
        <v>11</v>
      </c>
      <c r="J16" s="654">
        <v>1</v>
      </c>
      <c r="K16" s="228">
        <v>0</v>
      </c>
      <c r="L16" s="654">
        <v>0</v>
      </c>
      <c r="M16" s="228">
        <v>0</v>
      </c>
      <c r="N16" s="654">
        <v>0</v>
      </c>
      <c r="O16" s="228">
        <v>0</v>
      </c>
      <c r="P16" s="654">
        <v>0</v>
      </c>
      <c r="Q16" s="228">
        <v>0</v>
      </c>
      <c r="R16" s="654">
        <v>0</v>
      </c>
      <c r="S16" s="656">
        <v>11</v>
      </c>
    </row>
    <row r="17" spans="2:19" ht="12">
      <c r="B17" s="248" t="s">
        <v>280</v>
      </c>
      <c r="C17" s="653">
        <v>0</v>
      </c>
      <c r="D17" s="654">
        <v>0</v>
      </c>
      <c r="E17" s="228">
        <v>0</v>
      </c>
      <c r="F17" s="654">
        <v>0</v>
      </c>
      <c r="G17" s="228">
        <v>0</v>
      </c>
      <c r="H17" s="654">
        <v>0</v>
      </c>
      <c r="I17" s="228">
        <v>39</v>
      </c>
      <c r="J17" s="654">
        <v>0.639344262295082</v>
      </c>
      <c r="K17" s="228">
        <v>0</v>
      </c>
      <c r="L17" s="654">
        <v>0</v>
      </c>
      <c r="M17" s="228">
        <v>1</v>
      </c>
      <c r="N17" s="654">
        <v>0.01639344262295082</v>
      </c>
      <c r="O17" s="228">
        <v>21</v>
      </c>
      <c r="P17" s="654">
        <v>0.3442622950819672</v>
      </c>
      <c r="Q17" s="228">
        <v>0</v>
      </c>
      <c r="R17" s="654">
        <v>0</v>
      </c>
      <c r="S17" s="656">
        <v>61</v>
      </c>
    </row>
    <row r="18" spans="2:19" ht="12">
      <c r="B18" s="248" t="s">
        <v>281</v>
      </c>
      <c r="C18" s="653">
        <v>0</v>
      </c>
      <c r="D18" s="654">
        <v>0</v>
      </c>
      <c r="E18" s="228">
        <v>0</v>
      </c>
      <c r="F18" s="654">
        <v>0</v>
      </c>
      <c r="G18" s="228">
        <v>0</v>
      </c>
      <c r="H18" s="654">
        <v>0</v>
      </c>
      <c r="I18" s="228">
        <v>7</v>
      </c>
      <c r="J18" s="654">
        <v>0.6363636363636364</v>
      </c>
      <c r="K18" s="228">
        <v>0</v>
      </c>
      <c r="L18" s="654">
        <v>0</v>
      </c>
      <c r="M18" s="228">
        <v>0</v>
      </c>
      <c r="N18" s="654">
        <v>0</v>
      </c>
      <c r="O18" s="228">
        <v>3</v>
      </c>
      <c r="P18" s="654">
        <v>0.2727272727272727</v>
      </c>
      <c r="Q18" s="228">
        <v>1</v>
      </c>
      <c r="R18" s="654">
        <v>0.09090909090909091</v>
      </c>
      <c r="S18" s="656">
        <v>11</v>
      </c>
    </row>
    <row r="19" spans="2:19" ht="12">
      <c r="B19" s="248" t="s">
        <v>282</v>
      </c>
      <c r="C19" s="653">
        <v>1</v>
      </c>
      <c r="D19" s="654">
        <v>0.012987012987012988</v>
      </c>
      <c r="E19" s="228">
        <v>4</v>
      </c>
      <c r="F19" s="654">
        <v>0.05194805194805195</v>
      </c>
      <c r="G19" s="228">
        <v>0</v>
      </c>
      <c r="H19" s="654">
        <v>0</v>
      </c>
      <c r="I19" s="228">
        <v>58</v>
      </c>
      <c r="J19" s="654">
        <v>0.7532467532467533</v>
      </c>
      <c r="K19" s="228">
        <v>0</v>
      </c>
      <c r="L19" s="654">
        <v>0</v>
      </c>
      <c r="M19" s="228">
        <v>0</v>
      </c>
      <c r="N19" s="654">
        <v>0</v>
      </c>
      <c r="O19" s="228">
        <v>14</v>
      </c>
      <c r="P19" s="654">
        <v>0.18181818181818182</v>
      </c>
      <c r="Q19" s="228">
        <v>0</v>
      </c>
      <c r="R19" s="654">
        <v>0</v>
      </c>
      <c r="S19" s="656">
        <v>77</v>
      </c>
    </row>
    <row r="20" spans="2:19" ht="12">
      <c r="B20" s="248" t="s">
        <v>283</v>
      </c>
      <c r="C20" s="653">
        <v>0</v>
      </c>
      <c r="D20" s="654">
        <v>0</v>
      </c>
      <c r="E20" s="228">
        <v>1</v>
      </c>
      <c r="F20" s="654">
        <v>0.03333333333333333</v>
      </c>
      <c r="G20" s="228">
        <v>0</v>
      </c>
      <c r="H20" s="654">
        <v>0</v>
      </c>
      <c r="I20" s="228">
        <v>17</v>
      </c>
      <c r="J20" s="654">
        <v>0.5666666666666667</v>
      </c>
      <c r="K20" s="228">
        <v>0</v>
      </c>
      <c r="L20" s="654">
        <v>0</v>
      </c>
      <c r="M20" s="228">
        <v>1</v>
      </c>
      <c r="N20" s="654">
        <v>0.03333333333333333</v>
      </c>
      <c r="O20" s="228">
        <v>11</v>
      </c>
      <c r="P20" s="654">
        <v>0.36666666666666664</v>
      </c>
      <c r="Q20" s="228">
        <v>0</v>
      </c>
      <c r="R20" s="654">
        <v>0</v>
      </c>
      <c r="S20" s="656">
        <v>30</v>
      </c>
    </row>
    <row r="21" spans="2:19" ht="12">
      <c r="B21" s="248" t="s">
        <v>274</v>
      </c>
      <c r="C21" s="653">
        <v>4</v>
      </c>
      <c r="D21" s="654">
        <v>0.0040941658137154556</v>
      </c>
      <c r="E21" s="228">
        <v>10</v>
      </c>
      <c r="F21" s="654">
        <v>0.01023541453428864</v>
      </c>
      <c r="G21" s="228">
        <v>4</v>
      </c>
      <c r="H21" s="654">
        <v>0.0040941658137154556</v>
      </c>
      <c r="I21" s="228">
        <v>622</v>
      </c>
      <c r="J21" s="654">
        <v>0.6366427840327533</v>
      </c>
      <c r="K21" s="228">
        <v>0</v>
      </c>
      <c r="L21" s="654">
        <v>0</v>
      </c>
      <c r="M21" s="228">
        <v>12</v>
      </c>
      <c r="N21" s="654">
        <v>0.012282497441146366</v>
      </c>
      <c r="O21" s="228">
        <v>305</v>
      </c>
      <c r="P21" s="654">
        <v>0.31218014329580346</v>
      </c>
      <c r="Q21" s="228">
        <v>20</v>
      </c>
      <c r="R21" s="654">
        <v>0.02047082906857728</v>
      </c>
      <c r="S21" s="656">
        <v>977</v>
      </c>
    </row>
    <row r="22" spans="2:19" s="25" customFormat="1" ht="12">
      <c r="B22" s="248" t="s">
        <v>284</v>
      </c>
      <c r="C22" s="653">
        <v>0</v>
      </c>
      <c r="D22" s="654">
        <v>0</v>
      </c>
      <c r="E22" s="228">
        <v>1</v>
      </c>
      <c r="F22" s="654">
        <v>0.05555555555555555</v>
      </c>
      <c r="G22" s="228">
        <v>0</v>
      </c>
      <c r="H22" s="654">
        <v>0</v>
      </c>
      <c r="I22" s="228">
        <v>11</v>
      </c>
      <c r="J22" s="654">
        <v>0.6111111111111112</v>
      </c>
      <c r="K22" s="228">
        <v>0</v>
      </c>
      <c r="L22" s="654">
        <v>0</v>
      </c>
      <c r="M22" s="228">
        <v>0</v>
      </c>
      <c r="N22" s="654">
        <v>0</v>
      </c>
      <c r="O22" s="228">
        <v>6</v>
      </c>
      <c r="P22" s="654">
        <v>0.3333333333333333</v>
      </c>
      <c r="Q22" s="228">
        <v>0</v>
      </c>
      <c r="R22" s="654">
        <v>0</v>
      </c>
      <c r="S22" s="656">
        <v>18</v>
      </c>
    </row>
    <row r="23" spans="2:19" s="25" customFormat="1" ht="12">
      <c r="B23" s="248" t="s">
        <v>191</v>
      </c>
      <c r="C23" s="653">
        <v>0</v>
      </c>
      <c r="D23" s="654">
        <v>0</v>
      </c>
      <c r="E23" s="228">
        <v>0</v>
      </c>
      <c r="F23" s="654">
        <v>0</v>
      </c>
      <c r="G23" s="228">
        <v>0</v>
      </c>
      <c r="H23" s="654">
        <v>0</v>
      </c>
      <c r="I23" s="228">
        <v>10</v>
      </c>
      <c r="J23" s="654">
        <v>0.7692307692307693</v>
      </c>
      <c r="K23" s="228">
        <v>0</v>
      </c>
      <c r="L23" s="654">
        <v>0</v>
      </c>
      <c r="M23" s="228">
        <v>1</v>
      </c>
      <c r="N23" s="654">
        <v>0.07692307692307693</v>
      </c>
      <c r="O23" s="228">
        <v>2</v>
      </c>
      <c r="P23" s="654">
        <v>0.15384615384615385</v>
      </c>
      <c r="Q23" s="228">
        <v>0</v>
      </c>
      <c r="R23" s="654">
        <v>0</v>
      </c>
      <c r="S23" s="656">
        <v>13</v>
      </c>
    </row>
    <row r="24" spans="2:19" s="25" customFormat="1" ht="12.75" thickBot="1">
      <c r="B24" s="248" t="s">
        <v>150</v>
      </c>
      <c r="C24" s="653">
        <v>1</v>
      </c>
      <c r="D24" s="654">
        <v>0.009615384615384616</v>
      </c>
      <c r="E24" s="228">
        <v>3</v>
      </c>
      <c r="F24" s="654">
        <v>0.028846153846153848</v>
      </c>
      <c r="G24" s="228">
        <v>0</v>
      </c>
      <c r="H24" s="654">
        <v>0</v>
      </c>
      <c r="I24" s="228">
        <v>69</v>
      </c>
      <c r="J24" s="654">
        <v>0.6634615384615384</v>
      </c>
      <c r="K24" s="228">
        <v>0</v>
      </c>
      <c r="L24" s="654">
        <v>0</v>
      </c>
      <c r="M24" s="228">
        <v>1</v>
      </c>
      <c r="N24" s="654">
        <v>0.009615384615384616</v>
      </c>
      <c r="O24" s="228">
        <v>26</v>
      </c>
      <c r="P24" s="654">
        <v>0.25</v>
      </c>
      <c r="Q24" s="228">
        <v>4</v>
      </c>
      <c r="R24" s="654">
        <v>0.038461538461538464</v>
      </c>
      <c r="S24" s="656">
        <v>104</v>
      </c>
    </row>
    <row r="25" spans="2:19" ht="12.75" thickBot="1">
      <c r="B25" s="57" t="s">
        <v>42</v>
      </c>
      <c r="C25" s="658">
        <v>17</v>
      </c>
      <c r="D25" s="659">
        <v>0.006571318129107074</v>
      </c>
      <c r="E25" s="658">
        <v>32</v>
      </c>
      <c r="F25" s="659">
        <v>0.012369540007730962</v>
      </c>
      <c r="G25" s="658">
        <v>15</v>
      </c>
      <c r="H25" s="659">
        <v>0.005798221878623889</v>
      </c>
      <c r="I25" s="658">
        <v>1749</v>
      </c>
      <c r="J25" s="659">
        <v>0.6760726710475454</v>
      </c>
      <c r="K25" s="658">
        <v>0</v>
      </c>
      <c r="L25" s="659">
        <v>0</v>
      </c>
      <c r="M25" s="658">
        <v>30</v>
      </c>
      <c r="N25" s="659">
        <v>0.011596443757247778</v>
      </c>
      <c r="O25" s="658">
        <v>681</v>
      </c>
      <c r="P25" s="659">
        <v>0.26323927328952457</v>
      </c>
      <c r="Q25" s="658">
        <v>63</v>
      </c>
      <c r="R25" s="659">
        <v>0.02435253189022033</v>
      </c>
      <c r="S25" s="660">
        <v>2587</v>
      </c>
    </row>
    <row r="26" spans="2:19" ht="12">
      <c r="B26" s="38"/>
      <c r="C26" s="38"/>
      <c r="D26" s="58"/>
      <c r="E26" s="50"/>
      <c r="F26" s="54"/>
      <c r="G26" s="50"/>
      <c r="H26" s="54"/>
      <c r="I26" s="50"/>
      <c r="J26" s="54"/>
      <c r="K26" s="50"/>
      <c r="L26" s="54"/>
      <c r="M26" s="50"/>
      <c r="N26" s="54"/>
      <c r="O26" s="50"/>
      <c r="P26" s="54"/>
      <c r="Q26" s="50"/>
      <c r="R26" s="54"/>
      <c r="S26" s="51"/>
    </row>
    <row r="27" spans="2:19" ht="12">
      <c r="B27" s="27" t="s">
        <v>5</v>
      </c>
      <c r="C27" s="25"/>
      <c r="D27" s="25"/>
      <c r="E27" s="25"/>
      <c r="F27" s="25"/>
      <c r="G27" s="25"/>
      <c r="H27" s="25"/>
      <c r="I27" s="25"/>
      <c r="J27" s="54"/>
      <c r="K27" s="50"/>
      <c r="L27" s="54"/>
      <c r="M27" s="50"/>
      <c r="N27" s="54"/>
      <c r="O27" s="50"/>
      <c r="P27" s="54"/>
      <c r="Q27" s="50"/>
      <c r="R27" s="54"/>
      <c r="S27" s="51"/>
    </row>
    <row r="28" spans="2:19" ht="12">
      <c r="B28" s="25" t="s">
        <v>10</v>
      </c>
      <c r="C28" s="25"/>
      <c r="D28" s="25"/>
      <c r="E28" s="25"/>
      <c r="F28" s="25"/>
      <c r="G28" s="25"/>
      <c r="H28" s="25"/>
      <c r="I28" s="25"/>
      <c r="J28" s="54"/>
      <c r="K28" s="50"/>
      <c r="L28" s="54"/>
      <c r="M28" s="50"/>
      <c r="N28" s="54"/>
      <c r="O28" s="50"/>
      <c r="P28" s="54"/>
      <c r="Q28" s="50"/>
      <c r="R28" s="54"/>
      <c r="S28" s="51"/>
    </row>
    <row r="29" spans="2:19" ht="12">
      <c r="B29" s="37" t="s">
        <v>94</v>
      </c>
      <c r="C29" s="25"/>
      <c r="D29" s="25"/>
      <c r="E29" s="25"/>
      <c r="F29" s="25"/>
      <c r="G29" s="25"/>
      <c r="H29" s="25"/>
      <c r="I29" s="25"/>
      <c r="J29" s="54"/>
      <c r="K29" s="50"/>
      <c r="L29" s="54"/>
      <c r="M29" s="50"/>
      <c r="N29" s="54"/>
      <c r="O29" s="50"/>
      <c r="P29" s="54"/>
      <c r="Q29" s="50"/>
      <c r="R29" s="54"/>
      <c r="S29" s="51"/>
    </row>
    <row r="30" spans="2:19" ht="12">
      <c r="B30" s="7" t="s">
        <v>114</v>
      </c>
      <c r="H30" s="25"/>
      <c r="I30" s="25"/>
      <c r="J30" s="54"/>
      <c r="K30" s="50"/>
      <c r="L30" s="54"/>
      <c r="M30" s="50"/>
      <c r="N30" s="54"/>
      <c r="O30" s="50"/>
      <c r="P30" s="54"/>
      <c r="Q30" s="50"/>
      <c r="R30" s="54"/>
      <c r="S30" s="51"/>
    </row>
    <row r="31" spans="2:9" ht="12">
      <c r="B31" s="25"/>
      <c r="C31" s="25"/>
      <c r="D31" s="25"/>
      <c r="E31" s="25"/>
      <c r="F31" s="25"/>
      <c r="G31" s="25"/>
      <c r="H31" s="25"/>
      <c r="I31" s="25"/>
    </row>
    <row r="32" ht="19.5">
      <c r="B32" s="10" t="s">
        <v>1</v>
      </c>
    </row>
  </sheetData>
  <sheetProtection/>
  <mergeCells count="11">
    <mergeCell ref="B2:S2"/>
    <mergeCell ref="S4:S5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32" location="Contents!A1" display="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0"/>
  </sheetPr>
  <dimension ref="A2:AF32"/>
  <sheetViews>
    <sheetView showGridLines="0" zoomScalePageLayoutView="0" workbookViewId="0" topLeftCell="A1">
      <selection activeCell="AB30" sqref="AB30"/>
    </sheetView>
  </sheetViews>
  <sheetFormatPr defaultColWidth="9.00390625" defaultRowHeight="12.75"/>
  <cols>
    <col min="1" max="1" width="9.00390625" style="149" customWidth="1"/>
    <col min="2" max="2" width="32.7109375" style="150" customWidth="1"/>
    <col min="3" max="3" width="8.7109375" style="150" customWidth="1"/>
    <col min="4" max="28" width="8.140625" style="150" customWidth="1"/>
    <col min="29" max="29" width="11.7109375" style="150" bestFit="1" customWidth="1"/>
    <col min="30" max="30" width="7.00390625" style="150" bestFit="1" customWidth="1"/>
    <col min="31" max="31" width="11.7109375" style="150" bestFit="1" customWidth="1"/>
    <col min="32" max="16384" width="9.00390625" style="150" customWidth="1"/>
  </cols>
  <sheetData>
    <row r="2" spans="2:31" ht="18">
      <c r="B2" s="740" t="s">
        <v>222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740"/>
      <c r="AB2" s="740"/>
      <c r="AC2" s="740"/>
      <c r="AD2" s="153"/>
      <c r="AE2" s="153"/>
    </row>
    <row r="3" spans="1:14" s="153" customFormat="1" ht="18.75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29" ht="12.75" customHeight="1">
      <c r="B4" s="745" t="s">
        <v>26</v>
      </c>
      <c r="C4" s="739" t="s">
        <v>46</v>
      </c>
      <c r="D4" s="739"/>
      <c r="E4" s="739" t="s">
        <v>47</v>
      </c>
      <c r="F4" s="739"/>
      <c r="G4" s="739" t="s">
        <v>48</v>
      </c>
      <c r="H4" s="739"/>
      <c r="I4" s="739" t="s">
        <v>49</v>
      </c>
      <c r="J4" s="739"/>
      <c r="K4" s="739" t="s">
        <v>50</v>
      </c>
      <c r="L4" s="739"/>
      <c r="M4" s="739" t="s">
        <v>51</v>
      </c>
      <c r="N4" s="739"/>
      <c r="O4" s="739" t="s">
        <v>52</v>
      </c>
      <c r="P4" s="739"/>
      <c r="Q4" s="739" t="s">
        <v>53</v>
      </c>
      <c r="R4" s="739"/>
      <c r="S4" s="739" t="s">
        <v>55</v>
      </c>
      <c r="T4" s="739"/>
      <c r="U4" s="739" t="s">
        <v>44</v>
      </c>
      <c r="V4" s="739"/>
      <c r="W4" s="741" t="s">
        <v>136</v>
      </c>
      <c r="X4" s="742"/>
      <c r="Y4" s="741" t="s">
        <v>99</v>
      </c>
      <c r="Z4" s="742"/>
      <c r="AA4" s="739" t="s">
        <v>45</v>
      </c>
      <c r="AB4" s="739"/>
      <c r="AC4" s="743" t="s">
        <v>4</v>
      </c>
    </row>
    <row r="5" spans="1:31" s="157" customFormat="1" ht="12">
      <c r="A5" s="154"/>
      <c r="B5" s="746"/>
      <c r="C5" s="155" t="s">
        <v>2</v>
      </c>
      <c r="D5" s="155" t="s">
        <v>3</v>
      </c>
      <c r="E5" s="155" t="s">
        <v>2</v>
      </c>
      <c r="F5" s="155" t="s">
        <v>3</v>
      </c>
      <c r="G5" s="155" t="s">
        <v>185</v>
      </c>
      <c r="H5" s="155" t="s">
        <v>3</v>
      </c>
      <c r="I5" s="155" t="s">
        <v>2</v>
      </c>
      <c r="J5" s="155" t="s">
        <v>3</v>
      </c>
      <c r="K5" s="155" t="s">
        <v>2</v>
      </c>
      <c r="L5" s="155" t="s">
        <v>3</v>
      </c>
      <c r="M5" s="155" t="s">
        <v>2</v>
      </c>
      <c r="N5" s="155" t="s">
        <v>3</v>
      </c>
      <c r="O5" s="155" t="s">
        <v>2</v>
      </c>
      <c r="P5" s="155" t="s">
        <v>3</v>
      </c>
      <c r="Q5" s="155" t="s">
        <v>2</v>
      </c>
      <c r="R5" s="155" t="s">
        <v>3</v>
      </c>
      <c r="S5" s="155" t="s">
        <v>2</v>
      </c>
      <c r="T5" s="155" t="s">
        <v>3</v>
      </c>
      <c r="U5" s="155" t="s">
        <v>2</v>
      </c>
      <c r="V5" s="155" t="s">
        <v>3</v>
      </c>
      <c r="W5" s="156" t="s">
        <v>2</v>
      </c>
      <c r="X5" s="155" t="s">
        <v>3</v>
      </c>
      <c r="Y5" s="156" t="s">
        <v>2</v>
      </c>
      <c r="Z5" s="155" t="s">
        <v>3</v>
      </c>
      <c r="AA5" s="155" t="s">
        <v>2</v>
      </c>
      <c r="AB5" s="155" t="s">
        <v>3</v>
      </c>
      <c r="AC5" s="744"/>
      <c r="AD5" s="150"/>
      <c r="AE5" s="150"/>
    </row>
    <row r="6" spans="1:31" s="157" customFormat="1" ht="12">
      <c r="A6" s="154"/>
      <c r="B6" s="248" t="s">
        <v>277</v>
      </c>
      <c r="C6" s="237">
        <v>21</v>
      </c>
      <c r="D6" s="148">
        <v>0.05526315789473684</v>
      </c>
      <c r="E6" s="237">
        <v>25</v>
      </c>
      <c r="F6" s="148">
        <v>0.06578947368421052</v>
      </c>
      <c r="G6" s="237">
        <v>0</v>
      </c>
      <c r="H6" s="148">
        <v>0</v>
      </c>
      <c r="I6" s="237">
        <v>0</v>
      </c>
      <c r="J6" s="148">
        <v>0</v>
      </c>
      <c r="K6" s="237">
        <v>147</v>
      </c>
      <c r="L6" s="148">
        <v>0.3868421052631579</v>
      </c>
      <c r="M6" s="237">
        <v>4</v>
      </c>
      <c r="N6" s="148">
        <v>0.010526315789473684</v>
      </c>
      <c r="O6" s="237">
        <v>1</v>
      </c>
      <c r="P6" s="148">
        <v>0.002631578947368421</v>
      </c>
      <c r="Q6" s="237">
        <v>11</v>
      </c>
      <c r="R6" s="148">
        <v>0.02894736842105263</v>
      </c>
      <c r="S6" s="237">
        <v>1</v>
      </c>
      <c r="T6" s="148">
        <v>0.002631578947368421</v>
      </c>
      <c r="U6" s="70">
        <v>10</v>
      </c>
      <c r="V6" s="148">
        <v>0.02631578947368421</v>
      </c>
      <c r="W6" s="70">
        <v>61</v>
      </c>
      <c r="X6" s="148">
        <v>0.16052631578947368</v>
      </c>
      <c r="Y6" s="70">
        <v>10</v>
      </c>
      <c r="Z6" s="148">
        <v>0.02631578947368421</v>
      </c>
      <c r="AA6" s="70">
        <v>89</v>
      </c>
      <c r="AB6" s="148">
        <v>0.23421052631578948</v>
      </c>
      <c r="AC6" s="250">
        <v>380</v>
      </c>
      <c r="AD6" s="331"/>
      <c r="AE6" s="150"/>
    </row>
    <row r="7" spans="1:31" s="157" customFormat="1" ht="12">
      <c r="A7" s="154"/>
      <c r="B7" s="248" t="s">
        <v>148</v>
      </c>
      <c r="C7" s="237">
        <v>16</v>
      </c>
      <c r="D7" s="148">
        <v>0.04953560371517028</v>
      </c>
      <c r="E7" s="237">
        <v>20</v>
      </c>
      <c r="F7" s="148">
        <v>0.06191950464396285</v>
      </c>
      <c r="G7" s="237">
        <v>0</v>
      </c>
      <c r="H7" s="148">
        <v>0</v>
      </c>
      <c r="I7" s="237">
        <v>0</v>
      </c>
      <c r="J7" s="148">
        <v>0</v>
      </c>
      <c r="K7" s="237">
        <v>124</v>
      </c>
      <c r="L7" s="148">
        <v>0.38390092879256965</v>
      </c>
      <c r="M7" s="237">
        <v>5</v>
      </c>
      <c r="N7" s="148">
        <v>0.015479876160990712</v>
      </c>
      <c r="O7" s="237">
        <v>0</v>
      </c>
      <c r="P7" s="148">
        <v>0</v>
      </c>
      <c r="Q7" s="237">
        <v>10</v>
      </c>
      <c r="R7" s="148">
        <v>0.030959752321981424</v>
      </c>
      <c r="S7" s="237">
        <v>1</v>
      </c>
      <c r="T7" s="148">
        <v>0.0030959752321981426</v>
      </c>
      <c r="U7" s="70">
        <v>5</v>
      </c>
      <c r="V7" s="148">
        <v>0.015479876160990712</v>
      </c>
      <c r="W7" s="70">
        <v>51</v>
      </c>
      <c r="X7" s="148">
        <v>0.15789473684210525</v>
      </c>
      <c r="Y7" s="70">
        <v>10</v>
      </c>
      <c r="Z7" s="148">
        <v>0.030959752321981424</v>
      </c>
      <c r="AA7" s="70">
        <v>81</v>
      </c>
      <c r="AB7" s="148">
        <v>0.25077399380804954</v>
      </c>
      <c r="AC7" s="250">
        <v>323</v>
      </c>
      <c r="AD7" s="331"/>
      <c r="AE7" s="150"/>
    </row>
    <row r="8" spans="1:31" s="157" customFormat="1" ht="12">
      <c r="A8" s="154"/>
      <c r="B8" s="248" t="s">
        <v>149</v>
      </c>
      <c r="C8" s="237">
        <v>2</v>
      </c>
      <c r="D8" s="148">
        <v>0.025</v>
      </c>
      <c r="E8" s="237">
        <v>5</v>
      </c>
      <c r="F8" s="148">
        <v>0.0625</v>
      </c>
      <c r="G8" s="237">
        <v>0</v>
      </c>
      <c r="H8" s="148">
        <v>0</v>
      </c>
      <c r="I8" s="237">
        <v>0</v>
      </c>
      <c r="J8" s="148">
        <v>0</v>
      </c>
      <c r="K8" s="237">
        <v>41</v>
      </c>
      <c r="L8" s="148">
        <v>0.5125</v>
      </c>
      <c r="M8" s="237">
        <v>0</v>
      </c>
      <c r="N8" s="148">
        <v>0</v>
      </c>
      <c r="O8" s="237">
        <v>0</v>
      </c>
      <c r="P8" s="148">
        <v>0</v>
      </c>
      <c r="Q8" s="237">
        <v>2</v>
      </c>
      <c r="R8" s="148">
        <v>0.025</v>
      </c>
      <c r="S8" s="237">
        <v>1</v>
      </c>
      <c r="T8" s="148">
        <v>0.0125</v>
      </c>
      <c r="U8" s="70">
        <v>3</v>
      </c>
      <c r="V8" s="148">
        <v>0.0375</v>
      </c>
      <c r="W8" s="70">
        <v>11</v>
      </c>
      <c r="X8" s="148">
        <v>0.1375</v>
      </c>
      <c r="Y8" s="70">
        <v>3</v>
      </c>
      <c r="Z8" s="148">
        <v>0.0375</v>
      </c>
      <c r="AA8" s="70">
        <v>12</v>
      </c>
      <c r="AB8" s="148">
        <v>0.15</v>
      </c>
      <c r="AC8" s="250">
        <v>80</v>
      </c>
      <c r="AD8" s="331"/>
      <c r="AE8" s="150"/>
    </row>
    <row r="9" spans="1:31" s="157" customFormat="1" ht="12">
      <c r="A9" s="154"/>
      <c r="B9" s="248" t="s">
        <v>154</v>
      </c>
      <c r="C9" s="237">
        <v>2</v>
      </c>
      <c r="D9" s="148">
        <v>0.0625</v>
      </c>
      <c r="E9" s="237">
        <v>5</v>
      </c>
      <c r="F9" s="148">
        <v>0.15625</v>
      </c>
      <c r="G9" s="237">
        <v>0</v>
      </c>
      <c r="H9" s="148">
        <v>0</v>
      </c>
      <c r="I9" s="237">
        <v>0</v>
      </c>
      <c r="J9" s="148">
        <v>0</v>
      </c>
      <c r="K9" s="237">
        <v>15</v>
      </c>
      <c r="L9" s="148">
        <v>0.46875</v>
      </c>
      <c r="M9" s="237">
        <v>0</v>
      </c>
      <c r="N9" s="148">
        <v>0</v>
      </c>
      <c r="O9" s="237">
        <v>0</v>
      </c>
      <c r="P9" s="148">
        <v>0</v>
      </c>
      <c r="Q9" s="237">
        <v>1</v>
      </c>
      <c r="R9" s="148">
        <v>0.03125</v>
      </c>
      <c r="S9" s="237">
        <v>1</v>
      </c>
      <c r="T9" s="148">
        <v>0.03125</v>
      </c>
      <c r="U9" s="70">
        <v>0</v>
      </c>
      <c r="V9" s="148">
        <v>0</v>
      </c>
      <c r="W9" s="70">
        <v>3</v>
      </c>
      <c r="X9" s="148">
        <v>0.09375</v>
      </c>
      <c r="Y9" s="70">
        <v>1</v>
      </c>
      <c r="Z9" s="148">
        <v>0.03125</v>
      </c>
      <c r="AA9" s="70">
        <v>4</v>
      </c>
      <c r="AB9" s="148">
        <v>0.125</v>
      </c>
      <c r="AC9" s="250">
        <v>32</v>
      </c>
      <c r="AD9" s="331"/>
      <c r="AE9" s="150"/>
    </row>
    <row r="10" spans="1:31" s="157" customFormat="1" ht="12">
      <c r="A10" s="154"/>
      <c r="B10" s="248" t="s">
        <v>278</v>
      </c>
      <c r="C10" s="237">
        <v>7</v>
      </c>
      <c r="D10" s="148">
        <v>0.06140350877192982</v>
      </c>
      <c r="E10" s="237">
        <v>5</v>
      </c>
      <c r="F10" s="148">
        <v>0.043859649122807015</v>
      </c>
      <c r="G10" s="237">
        <v>0</v>
      </c>
      <c r="H10" s="148">
        <v>0</v>
      </c>
      <c r="I10" s="237">
        <v>0</v>
      </c>
      <c r="J10" s="148">
        <v>0</v>
      </c>
      <c r="K10" s="237">
        <v>41</v>
      </c>
      <c r="L10" s="148">
        <v>0.35964912280701755</v>
      </c>
      <c r="M10" s="237">
        <v>2</v>
      </c>
      <c r="N10" s="148">
        <v>0.017543859649122806</v>
      </c>
      <c r="O10" s="237">
        <v>1</v>
      </c>
      <c r="P10" s="148">
        <v>0.008771929824561403</v>
      </c>
      <c r="Q10" s="237">
        <v>2</v>
      </c>
      <c r="R10" s="148">
        <v>0.017543859649122806</v>
      </c>
      <c r="S10" s="237">
        <v>0</v>
      </c>
      <c r="T10" s="148">
        <v>0</v>
      </c>
      <c r="U10" s="70">
        <v>2</v>
      </c>
      <c r="V10" s="148">
        <v>0.017543859649122806</v>
      </c>
      <c r="W10" s="70">
        <v>10</v>
      </c>
      <c r="X10" s="148">
        <v>0.08771929824561403</v>
      </c>
      <c r="Y10" s="70">
        <v>4</v>
      </c>
      <c r="Z10" s="148">
        <v>0.03508771929824561</v>
      </c>
      <c r="AA10" s="70">
        <v>40</v>
      </c>
      <c r="AB10" s="148">
        <v>0.3508771929824561</v>
      </c>
      <c r="AC10" s="250">
        <v>114</v>
      </c>
      <c r="AD10" s="331"/>
      <c r="AE10" s="150"/>
    </row>
    <row r="11" spans="1:31" s="157" customFormat="1" ht="12">
      <c r="A11" s="154"/>
      <c r="B11" s="248" t="s">
        <v>279</v>
      </c>
      <c r="C11" s="237">
        <v>7</v>
      </c>
      <c r="D11" s="148">
        <v>0.06481481481481481</v>
      </c>
      <c r="E11" s="237">
        <v>10</v>
      </c>
      <c r="F11" s="148">
        <v>0.09259259259259259</v>
      </c>
      <c r="G11" s="237">
        <v>0</v>
      </c>
      <c r="H11" s="148">
        <v>0</v>
      </c>
      <c r="I11" s="237">
        <v>2</v>
      </c>
      <c r="J11" s="148">
        <v>0.018518518518518517</v>
      </c>
      <c r="K11" s="237">
        <v>47</v>
      </c>
      <c r="L11" s="148">
        <v>0.4351851851851852</v>
      </c>
      <c r="M11" s="237">
        <v>5</v>
      </c>
      <c r="N11" s="148">
        <v>0.046296296296296294</v>
      </c>
      <c r="O11" s="237">
        <v>1</v>
      </c>
      <c r="P11" s="148">
        <v>0.009259259259259259</v>
      </c>
      <c r="Q11" s="237">
        <v>13</v>
      </c>
      <c r="R11" s="148">
        <v>0.12037037037037036</v>
      </c>
      <c r="S11" s="237">
        <v>1</v>
      </c>
      <c r="T11" s="148">
        <v>0.009259259259259259</v>
      </c>
      <c r="U11" s="70">
        <v>2</v>
      </c>
      <c r="V11" s="148">
        <v>0.018518518518518517</v>
      </c>
      <c r="W11" s="70">
        <v>11</v>
      </c>
      <c r="X11" s="148">
        <v>0.10185185185185185</v>
      </c>
      <c r="Y11" s="70">
        <v>6</v>
      </c>
      <c r="Z11" s="148">
        <v>0.05555555555555555</v>
      </c>
      <c r="AA11" s="70">
        <v>3</v>
      </c>
      <c r="AB11" s="148">
        <v>0.027777777777777776</v>
      </c>
      <c r="AC11" s="250">
        <v>108</v>
      </c>
      <c r="AD11" s="331"/>
      <c r="AE11" s="150"/>
    </row>
    <row r="12" spans="1:31" s="157" customFormat="1" ht="12">
      <c r="A12" s="154"/>
      <c r="B12" s="248" t="s">
        <v>170</v>
      </c>
      <c r="C12" s="237">
        <v>3</v>
      </c>
      <c r="D12" s="148">
        <v>0.09090909090909091</v>
      </c>
      <c r="E12" s="237">
        <v>6</v>
      </c>
      <c r="F12" s="148">
        <v>0.18181818181818182</v>
      </c>
      <c r="G12" s="237">
        <v>0</v>
      </c>
      <c r="H12" s="148">
        <v>0</v>
      </c>
      <c r="I12" s="237">
        <v>0</v>
      </c>
      <c r="J12" s="148">
        <v>0</v>
      </c>
      <c r="K12" s="237">
        <v>15</v>
      </c>
      <c r="L12" s="148">
        <v>0.45454545454545453</v>
      </c>
      <c r="M12" s="237">
        <v>0</v>
      </c>
      <c r="N12" s="148">
        <v>0</v>
      </c>
      <c r="O12" s="237">
        <v>0</v>
      </c>
      <c r="P12" s="148">
        <v>0</v>
      </c>
      <c r="Q12" s="237">
        <v>1</v>
      </c>
      <c r="R12" s="148">
        <v>0.030303030303030304</v>
      </c>
      <c r="S12" s="237">
        <v>1</v>
      </c>
      <c r="T12" s="148">
        <v>0.030303030303030304</v>
      </c>
      <c r="U12" s="70">
        <v>0</v>
      </c>
      <c r="V12" s="148">
        <v>0</v>
      </c>
      <c r="W12" s="70">
        <v>2</v>
      </c>
      <c r="X12" s="148">
        <v>0.06060606060606061</v>
      </c>
      <c r="Y12" s="70">
        <v>0</v>
      </c>
      <c r="Z12" s="148">
        <v>0</v>
      </c>
      <c r="AA12" s="70">
        <v>5</v>
      </c>
      <c r="AB12" s="148">
        <v>0.15151515151515152</v>
      </c>
      <c r="AC12" s="250">
        <v>33</v>
      </c>
      <c r="AD12" s="331"/>
      <c r="AE12" s="150"/>
    </row>
    <row r="13" spans="1:31" s="157" customFormat="1" ht="12">
      <c r="A13" s="154"/>
      <c r="B13" s="248" t="s">
        <v>171</v>
      </c>
      <c r="C13" s="237">
        <v>2</v>
      </c>
      <c r="D13" s="148">
        <v>0.2</v>
      </c>
      <c r="E13" s="237">
        <v>1</v>
      </c>
      <c r="F13" s="148">
        <v>0.1</v>
      </c>
      <c r="G13" s="237">
        <v>0</v>
      </c>
      <c r="H13" s="148">
        <v>0</v>
      </c>
      <c r="I13" s="237">
        <v>0</v>
      </c>
      <c r="J13" s="148">
        <v>0</v>
      </c>
      <c r="K13" s="237">
        <v>7</v>
      </c>
      <c r="L13" s="148">
        <v>0.7</v>
      </c>
      <c r="M13" s="237">
        <v>0</v>
      </c>
      <c r="N13" s="148">
        <v>0</v>
      </c>
      <c r="O13" s="237">
        <v>0</v>
      </c>
      <c r="P13" s="148">
        <v>0</v>
      </c>
      <c r="Q13" s="237">
        <v>0</v>
      </c>
      <c r="R13" s="148">
        <v>0</v>
      </c>
      <c r="S13" s="237">
        <v>0</v>
      </c>
      <c r="T13" s="148">
        <v>0</v>
      </c>
      <c r="U13" s="70">
        <v>0</v>
      </c>
      <c r="V13" s="148">
        <v>0</v>
      </c>
      <c r="W13" s="70">
        <v>0</v>
      </c>
      <c r="X13" s="148">
        <v>0</v>
      </c>
      <c r="Y13" s="70">
        <v>0</v>
      </c>
      <c r="Z13" s="148">
        <v>0</v>
      </c>
      <c r="AA13" s="70">
        <v>0</v>
      </c>
      <c r="AB13" s="148">
        <v>0</v>
      </c>
      <c r="AC13" s="250">
        <v>10</v>
      </c>
      <c r="AD13" s="331"/>
      <c r="AE13" s="150"/>
    </row>
    <row r="14" spans="1:31" s="157" customFormat="1" ht="12">
      <c r="A14" s="154"/>
      <c r="B14" s="248" t="s">
        <v>172</v>
      </c>
      <c r="C14" s="237">
        <v>6</v>
      </c>
      <c r="D14" s="148">
        <v>0.039735099337748346</v>
      </c>
      <c r="E14" s="237">
        <v>8</v>
      </c>
      <c r="F14" s="148">
        <v>0.052980132450331126</v>
      </c>
      <c r="G14" s="237">
        <v>0</v>
      </c>
      <c r="H14" s="148">
        <v>0</v>
      </c>
      <c r="I14" s="237">
        <v>0</v>
      </c>
      <c r="J14" s="148">
        <v>0</v>
      </c>
      <c r="K14" s="237">
        <v>75</v>
      </c>
      <c r="L14" s="148">
        <v>0.4966887417218543</v>
      </c>
      <c r="M14" s="237">
        <v>1</v>
      </c>
      <c r="N14" s="148">
        <v>0.006622516556291391</v>
      </c>
      <c r="O14" s="237">
        <v>2</v>
      </c>
      <c r="P14" s="148">
        <v>0.013245033112582781</v>
      </c>
      <c r="Q14" s="237">
        <v>3</v>
      </c>
      <c r="R14" s="148">
        <v>0.019867549668874173</v>
      </c>
      <c r="S14" s="237">
        <v>2</v>
      </c>
      <c r="T14" s="148">
        <v>0.013245033112582781</v>
      </c>
      <c r="U14" s="70">
        <v>3</v>
      </c>
      <c r="V14" s="148">
        <v>0.019867549668874173</v>
      </c>
      <c r="W14" s="70">
        <v>11</v>
      </c>
      <c r="X14" s="148">
        <v>0.0728476821192053</v>
      </c>
      <c r="Y14" s="70">
        <v>4</v>
      </c>
      <c r="Z14" s="148">
        <v>0.026490066225165563</v>
      </c>
      <c r="AA14" s="70">
        <v>36</v>
      </c>
      <c r="AB14" s="148">
        <v>0.23841059602649006</v>
      </c>
      <c r="AC14" s="250">
        <v>151</v>
      </c>
      <c r="AD14" s="331"/>
      <c r="AE14" s="150"/>
    </row>
    <row r="15" spans="1:31" s="157" customFormat="1" ht="12">
      <c r="A15" s="154"/>
      <c r="B15" s="248" t="s">
        <v>173</v>
      </c>
      <c r="C15" s="237">
        <v>0</v>
      </c>
      <c r="D15" s="148">
        <v>0</v>
      </c>
      <c r="E15" s="237">
        <v>3</v>
      </c>
      <c r="F15" s="148">
        <v>0.05555555555555555</v>
      </c>
      <c r="G15" s="237">
        <v>0</v>
      </c>
      <c r="H15" s="148">
        <v>0</v>
      </c>
      <c r="I15" s="237">
        <v>0</v>
      </c>
      <c r="J15" s="148">
        <v>0</v>
      </c>
      <c r="K15" s="237">
        <v>20</v>
      </c>
      <c r="L15" s="148">
        <v>0.37037037037037035</v>
      </c>
      <c r="M15" s="237">
        <v>0</v>
      </c>
      <c r="N15" s="148">
        <v>0</v>
      </c>
      <c r="O15" s="237">
        <v>1</v>
      </c>
      <c r="P15" s="148">
        <v>0.018518518518518517</v>
      </c>
      <c r="Q15" s="237">
        <v>0</v>
      </c>
      <c r="R15" s="148">
        <v>0</v>
      </c>
      <c r="S15" s="237">
        <v>1</v>
      </c>
      <c r="T15" s="148">
        <v>0.018518518518518517</v>
      </c>
      <c r="U15" s="70">
        <v>1</v>
      </c>
      <c r="V15" s="148">
        <v>0.018518518518518517</v>
      </c>
      <c r="W15" s="70">
        <v>4</v>
      </c>
      <c r="X15" s="148">
        <v>0.07407407407407407</v>
      </c>
      <c r="Y15" s="70">
        <v>2</v>
      </c>
      <c r="Z15" s="148">
        <v>0.037037037037037035</v>
      </c>
      <c r="AA15" s="70">
        <v>22</v>
      </c>
      <c r="AB15" s="148">
        <v>0.4074074074074074</v>
      </c>
      <c r="AC15" s="250">
        <v>54</v>
      </c>
      <c r="AD15" s="331"/>
      <c r="AE15" s="150"/>
    </row>
    <row r="16" spans="1:31" s="157" customFormat="1" ht="12">
      <c r="A16" s="154"/>
      <c r="B16" s="248" t="s">
        <v>164</v>
      </c>
      <c r="C16" s="237">
        <v>1</v>
      </c>
      <c r="D16" s="148">
        <v>0.09090909090909091</v>
      </c>
      <c r="E16" s="237">
        <v>1</v>
      </c>
      <c r="F16" s="148">
        <v>0.09090909090909091</v>
      </c>
      <c r="G16" s="237">
        <v>0</v>
      </c>
      <c r="H16" s="148">
        <v>0</v>
      </c>
      <c r="I16" s="237">
        <v>0</v>
      </c>
      <c r="J16" s="148">
        <v>0</v>
      </c>
      <c r="K16" s="237">
        <v>6</v>
      </c>
      <c r="L16" s="148">
        <v>0.5454545454545454</v>
      </c>
      <c r="M16" s="237">
        <v>0</v>
      </c>
      <c r="N16" s="148">
        <v>0</v>
      </c>
      <c r="O16" s="237">
        <v>0</v>
      </c>
      <c r="P16" s="148">
        <v>0</v>
      </c>
      <c r="Q16" s="237">
        <v>0</v>
      </c>
      <c r="R16" s="148">
        <v>0</v>
      </c>
      <c r="S16" s="237">
        <v>0</v>
      </c>
      <c r="T16" s="148">
        <v>0</v>
      </c>
      <c r="U16" s="70">
        <v>0</v>
      </c>
      <c r="V16" s="148">
        <v>0</v>
      </c>
      <c r="W16" s="70">
        <v>2</v>
      </c>
      <c r="X16" s="148">
        <v>0.18181818181818182</v>
      </c>
      <c r="Y16" s="70">
        <v>0</v>
      </c>
      <c r="Z16" s="148">
        <v>0</v>
      </c>
      <c r="AA16" s="70">
        <v>1</v>
      </c>
      <c r="AB16" s="148">
        <v>0.09090909090909091</v>
      </c>
      <c r="AC16" s="250">
        <v>11</v>
      </c>
      <c r="AD16" s="331"/>
      <c r="AE16" s="150"/>
    </row>
    <row r="17" spans="1:31" s="157" customFormat="1" ht="12">
      <c r="A17" s="154"/>
      <c r="B17" s="248" t="s">
        <v>280</v>
      </c>
      <c r="C17" s="237">
        <v>1</v>
      </c>
      <c r="D17" s="148">
        <v>0.01639344262295082</v>
      </c>
      <c r="E17" s="237">
        <v>0</v>
      </c>
      <c r="F17" s="148">
        <v>0</v>
      </c>
      <c r="G17" s="237">
        <v>0</v>
      </c>
      <c r="H17" s="148">
        <v>0</v>
      </c>
      <c r="I17" s="237">
        <v>0</v>
      </c>
      <c r="J17" s="148">
        <v>0</v>
      </c>
      <c r="K17" s="237">
        <v>29</v>
      </c>
      <c r="L17" s="148">
        <v>0.47540983606557374</v>
      </c>
      <c r="M17" s="237">
        <v>0</v>
      </c>
      <c r="N17" s="148">
        <v>0</v>
      </c>
      <c r="O17" s="237">
        <v>1</v>
      </c>
      <c r="P17" s="148">
        <v>0.01639344262295082</v>
      </c>
      <c r="Q17" s="237">
        <v>4</v>
      </c>
      <c r="R17" s="148">
        <v>0.06557377049180328</v>
      </c>
      <c r="S17" s="237">
        <v>1</v>
      </c>
      <c r="T17" s="148">
        <v>0.01639344262295082</v>
      </c>
      <c r="U17" s="70">
        <v>0</v>
      </c>
      <c r="V17" s="148">
        <v>0</v>
      </c>
      <c r="W17" s="70">
        <v>4</v>
      </c>
      <c r="X17" s="148">
        <v>0.06557377049180328</v>
      </c>
      <c r="Y17" s="70">
        <v>0</v>
      </c>
      <c r="Z17" s="148">
        <v>0</v>
      </c>
      <c r="AA17" s="70">
        <v>21</v>
      </c>
      <c r="AB17" s="148">
        <v>0.3442622950819672</v>
      </c>
      <c r="AC17" s="250">
        <v>61</v>
      </c>
      <c r="AD17" s="331"/>
      <c r="AE17" s="150"/>
    </row>
    <row r="18" spans="1:31" s="157" customFormat="1" ht="12">
      <c r="A18" s="154"/>
      <c r="B18" s="248" t="s">
        <v>281</v>
      </c>
      <c r="C18" s="237">
        <v>0</v>
      </c>
      <c r="D18" s="148">
        <v>0</v>
      </c>
      <c r="E18" s="237">
        <v>2</v>
      </c>
      <c r="F18" s="148">
        <v>0.18181818181818182</v>
      </c>
      <c r="G18" s="237">
        <v>0</v>
      </c>
      <c r="H18" s="148">
        <v>0</v>
      </c>
      <c r="I18" s="237">
        <v>0</v>
      </c>
      <c r="J18" s="148">
        <v>0</v>
      </c>
      <c r="K18" s="237">
        <v>4</v>
      </c>
      <c r="L18" s="148">
        <v>0.36363636363636365</v>
      </c>
      <c r="M18" s="237">
        <v>0</v>
      </c>
      <c r="N18" s="148">
        <v>0</v>
      </c>
      <c r="O18" s="237">
        <v>0</v>
      </c>
      <c r="P18" s="148">
        <v>0</v>
      </c>
      <c r="Q18" s="237">
        <v>0</v>
      </c>
      <c r="R18" s="148">
        <v>0</v>
      </c>
      <c r="S18" s="237">
        <v>0</v>
      </c>
      <c r="T18" s="148">
        <v>0</v>
      </c>
      <c r="U18" s="70">
        <v>0</v>
      </c>
      <c r="V18" s="148">
        <v>0</v>
      </c>
      <c r="W18" s="70">
        <v>1</v>
      </c>
      <c r="X18" s="148">
        <v>0.09090909090909091</v>
      </c>
      <c r="Y18" s="70">
        <v>1</v>
      </c>
      <c r="Z18" s="148">
        <v>0.09090909090909091</v>
      </c>
      <c r="AA18" s="70">
        <v>3</v>
      </c>
      <c r="AB18" s="148">
        <v>0.2727272727272727</v>
      </c>
      <c r="AC18" s="250">
        <v>11</v>
      </c>
      <c r="AD18" s="331"/>
      <c r="AE18" s="150"/>
    </row>
    <row r="19" spans="1:31" s="157" customFormat="1" ht="12">
      <c r="A19" s="154"/>
      <c r="B19" s="248" t="s">
        <v>282</v>
      </c>
      <c r="C19" s="237">
        <v>0</v>
      </c>
      <c r="D19" s="148">
        <v>0</v>
      </c>
      <c r="E19" s="237">
        <v>2</v>
      </c>
      <c r="F19" s="148">
        <v>0.025974025974025976</v>
      </c>
      <c r="G19" s="237">
        <v>0</v>
      </c>
      <c r="H19" s="148">
        <v>0</v>
      </c>
      <c r="I19" s="237">
        <v>0</v>
      </c>
      <c r="J19" s="148">
        <v>0</v>
      </c>
      <c r="K19" s="237">
        <v>38</v>
      </c>
      <c r="L19" s="148">
        <v>0.4935064935064935</v>
      </c>
      <c r="M19" s="237">
        <v>0</v>
      </c>
      <c r="N19" s="148">
        <v>0</v>
      </c>
      <c r="O19" s="237">
        <v>1</v>
      </c>
      <c r="P19" s="148">
        <v>0.012987012987012988</v>
      </c>
      <c r="Q19" s="237">
        <v>2</v>
      </c>
      <c r="R19" s="148">
        <v>0.025974025974025976</v>
      </c>
      <c r="S19" s="237">
        <v>0</v>
      </c>
      <c r="T19" s="148">
        <v>0</v>
      </c>
      <c r="U19" s="70">
        <v>1</v>
      </c>
      <c r="V19" s="148">
        <v>0.012987012987012988</v>
      </c>
      <c r="W19" s="70">
        <v>20</v>
      </c>
      <c r="X19" s="148">
        <v>0.2597402597402597</v>
      </c>
      <c r="Y19" s="70">
        <v>0</v>
      </c>
      <c r="Z19" s="148">
        <v>0</v>
      </c>
      <c r="AA19" s="70">
        <v>13</v>
      </c>
      <c r="AB19" s="148">
        <v>0.16883116883116883</v>
      </c>
      <c r="AC19" s="250">
        <v>77</v>
      </c>
      <c r="AD19" s="331"/>
      <c r="AE19" s="150"/>
    </row>
    <row r="20" spans="1:31" s="157" customFormat="1" ht="12">
      <c r="A20" s="154"/>
      <c r="B20" s="248" t="s">
        <v>283</v>
      </c>
      <c r="C20" s="237">
        <v>3</v>
      </c>
      <c r="D20" s="148">
        <v>0.1</v>
      </c>
      <c r="E20" s="237">
        <v>1</v>
      </c>
      <c r="F20" s="148">
        <v>0.03333333333333333</v>
      </c>
      <c r="G20" s="237">
        <v>0</v>
      </c>
      <c r="H20" s="148">
        <v>0</v>
      </c>
      <c r="I20" s="237">
        <v>0</v>
      </c>
      <c r="J20" s="148">
        <v>0</v>
      </c>
      <c r="K20" s="237">
        <v>11</v>
      </c>
      <c r="L20" s="148">
        <v>0.36666666666666664</v>
      </c>
      <c r="M20" s="237">
        <v>0</v>
      </c>
      <c r="N20" s="148">
        <v>0</v>
      </c>
      <c r="O20" s="237">
        <v>1</v>
      </c>
      <c r="P20" s="148">
        <v>0.03333333333333333</v>
      </c>
      <c r="Q20" s="237">
        <v>0</v>
      </c>
      <c r="R20" s="148">
        <v>0</v>
      </c>
      <c r="S20" s="237">
        <v>0</v>
      </c>
      <c r="T20" s="148">
        <v>0</v>
      </c>
      <c r="U20" s="70">
        <v>1</v>
      </c>
      <c r="V20" s="148">
        <v>0.03333333333333333</v>
      </c>
      <c r="W20" s="70">
        <v>2</v>
      </c>
      <c r="X20" s="148">
        <v>0.06666666666666667</v>
      </c>
      <c r="Y20" s="70">
        <v>0</v>
      </c>
      <c r="Z20" s="148">
        <v>0</v>
      </c>
      <c r="AA20" s="70">
        <v>11</v>
      </c>
      <c r="AB20" s="148">
        <v>0.36666666666666664</v>
      </c>
      <c r="AC20" s="250">
        <v>30</v>
      </c>
      <c r="AD20" s="331"/>
      <c r="AE20" s="150"/>
    </row>
    <row r="21" spans="1:32" s="157" customFormat="1" ht="12">
      <c r="A21" s="158"/>
      <c r="B21" s="248" t="s">
        <v>274</v>
      </c>
      <c r="C21" s="237">
        <v>41</v>
      </c>
      <c r="D21" s="148">
        <v>0.04196519959058342</v>
      </c>
      <c r="E21" s="237">
        <v>53</v>
      </c>
      <c r="F21" s="148">
        <v>0.05424769703172978</v>
      </c>
      <c r="G21" s="237">
        <v>0</v>
      </c>
      <c r="H21" s="148">
        <v>0</v>
      </c>
      <c r="I21" s="237">
        <v>7</v>
      </c>
      <c r="J21" s="148">
        <v>0.007164790174002047</v>
      </c>
      <c r="K21" s="237">
        <v>409</v>
      </c>
      <c r="L21" s="148">
        <v>0.4186284544524053</v>
      </c>
      <c r="M21" s="237">
        <v>12</v>
      </c>
      <c r="N21" s="148">
        <v>0.012282497441146366</v>
      </c>
      <c r="O21" s="237">
        <v>7</v>
      </c>
      <c r="P21" s="148">
        <v>0.007164790174002047</v>
      </c>
      <c r="Q21" s="237">
        <v>20</v>
      </c>
      <c r="R21" s="148">
        <v>0.02047082906857728</v>
      </c>
      <c r="S21" s="237">
        <v>9</v>
      </c>
      <c r="T21" s="148">
        <v>0.009211873080859774</v>
      </c>
      <c r="U21" s="70">
        <v>15</v>
      </c>
      <c r="V21" s="148">
        <v>0.015353121801432957</v>
      </c>
      <c r="W21" s="70">
        <v>83</v>
      </c>
      <c r="X21" s="148">
        <v>0.0849539406345957</v>
      </c>
      <c r="Y21" s="70">
        <v>25</v>
      </c>
      <c r="Z21" s="148">
        <v>0.0255885363357216</v>
      </c>
      <c r="AA21" s="70">
        <v>296</v>
      </c>
      <c r="AB21" s="148">
        <v>0.3029682702149437</v>
      </c>
      <c r="AC21" s="250">
        <v>977</v>
      </c>
      <c r="AD21" s="331"/>
      <c r="AE21" s="159"/>
      <c r="AF21" s="160"/>
    </row>
    <row r="22" spans="1:32" s="157" customFormat="1" ht="12">
      <c r="A22" s="158"/>
      <c r="B22" s="248" t="s">
        <v>284</v>
      </c>
      <c r="C22" s="237">
        <v>0</v>
      </c>
      <c r="D22" s="148">
        <v>0</v>
      </c>
      <c r="E22" s="237">
        <v>1</v>
      </c>
      <c r="F22" s="148">
        <v>0.05555555555555555</v>
      </c>
      <c r="G22" s="237">
        <v>0</v>
      </c>
      <c r="H22" s="148">
        <v>0</v>
      </c>
      <c r="I22" s="237">
        <v>0</v>
      </c>
      <c r="J22" s="148">
        <v>0</v>
      </c>
      <c r="K22" s="237">
        <v>9</v>
      </c>
      <c r="L22" s="148">
        <v>0.5</v>
      </c>
      <c r="M22" s="237">
        <v>0</v>
      </c>
      <c r="N22" s="148">
        <v>0</v>
      </c>
      <c r="O22" s="237">
        <v>0</v>
      </c>
      <c r="P22" s="148">
        <v>0</v>
      </c>
      <c r="Q22" s="237">
        <v>1</v>
      </c>
      <c r="R22" s="148">
        <v>0.05555555555555555</v>
      </c>
      <c r="S22" s="237">
        <v>0</v>
      </c>
      <c r="T22" s="148">
        <v>0</v>
      </c>
      <c r="U22" s="70">
        <v>0</v>
      </c>
      <c r="V22" s="148">
        <v>0</v>
      </c>
      <c r="W22" s="70">
        <v>1</v>
      </c>
      <c r="X22" s="148">
        <v>0.05555555555555555</v>
      </c>
      <c r="Y22" s="70">
        <v>0</v>
      </c>
      <c r="Z22" s="148">
        <v>0</v>
      </c>
      <c r="AA22" s="70">
        <v>6</v>
      </c>
      <c r="AB22" s="148">
        <v>0.3333333333333333</v>
      </c>
      <c r="AC22" s="250">
        <v>18</v>
      </c>
      <c r="AD22" s="331"/>
      <c r="AE22" s="159"/>
      <c r="AF22" s="160"/>
    </row>
    <row r="23" spans="1:32" s="157" customFormat="1" ht="12">
      <c r="A23" s="158"/>
      <c r="B23" s="248" t="s">
        <v>191</v>
      </c>
      <c r="C23" s="237">
        <v>0</v>
      </c>
      <c r="D23" s="148">
        <v>0</v>
      </c>
      <c r="E23" s="237">
        <v>1</v>
      </c>
      <c r="F23" s="148">
        <v>0.07692307692307693</v>
      </c>
      <c r="G23" s="237">
        <v>0</v>
      </c>
      <c r="H23" s="148">
        <v>0</v>
      </c>
      <c r="I23" s="237">
        <v>1</v>
      </c>
      <c r="J23" s="148">
        <v>0.07692307692307693</v>
      </c>
      <c r="K23" s="237">
        <v>8</v>
      </c>
      <c r="L23" s="148">
        <v>0.6153846153846154</v>
      </c>
      <c r="M23" s="237">
        <v>0</v>
      </c>
      <c r="N23" s="148">
        <v>0</v>
      </c>
      <c r="O23" s="237">
        <v>0</v>
      </c>
      <c r="P23" s="148">
        <v>0</v>
      </c>
      <c r="Q23" s="237">
        <v>0</v>
      </c>
      <c r="R23" s="148">
        <v>0</v>
      </c>
      <c r="S23" s="237">
        <v>0</v>
      </c>
      <c r="T23" s="148">
        <v>0</v>
      </c>
      <c r="U23" s="70">
        <v>0</v>
      </c>
      <c r="V23" s="148">
        <v>0</v>
      </c>
      <c r="W23" s="70">
        <v>0</v>
      </c>
      <c r="X23" s="148">
        <v>0</v>
      </c>
      <c r="Y23" s="70">
        <v>0</v>
      </c>
      <c r="Z23" s="148">
        <v>0</v>
      </c>
      <c r="AA23" s="70">
        <v>3</v>
      </c>
      <c r="AB23" s="148">
        <v>0.23076923076923078</v>
      </c>
      <c r="AC23" s="250">
        <v>13</v>
      </c>
      <c r="AD23" s="331"/>
      <c r="AE23" s="150"/>
      <c r="AF23" s="160"/>
    </row>
    <row r="24" spans="1:32" s="157" customFormat="1" ht="12.75" thickBot="1">
      <c r="A24" s="158"/>
      <c r="B24" s="248" t="s">
        <v>150</v>
      </c>
      <c r="C24" s="237">
        <v>8</v>
      </c>
      <c r="D24" s="148">
        <v>0.07692307692307693</v>
      </c>
      <c r="E24" s="237">
        <v>5</v>
      </c>
      <c r="F24" s="148">
        <v>0.04807692307692308</v>
      </c>
      <c r="G24" s="237">
        <v>0</v>
      </c>
      <c r="H24" s="148">
        <v>0</v>
      </c>
      <c r="I24" s="237">
        <v>1</v>
      </c>
      <c r="J24" s="148">
        <v>0.009615384615384616</v>
      </c>
      <c r="K24" s="237">
        <v>37</v>
      </c>
      <c r="L24" s="148">
        <v>0.3557692307692308</v>
      </c>
      <c r="M24" s="237">
        <v>2</v>
      </c>
      <c r="N24" s="148">
        <v>0.019230769230769232</v>
      </c>
      <c r="O24" s="237">
        <v>3</v>
      </c>
      <c r="P24" s="148">
        <v>0.028846153846153848</v>
      </c>
      <c r="Q24" s="237">
        <v>3</v>
      </c>
      <c r="R24" s="148">
        <v>0.028846153846153848</v>
      </c>
      <c r="S24" s="237">
        <v>3</v>
      </c>
      <c r="T24" s="148">
        <v>0.028846153846153848</v>
      </c>
      <c r="U24" s="70">
        <v>3</v>
      </c>
      <c r="V24" s="148">
        <v>0.028846153846153848</v>
      </c>
      <c r="W24" s="70">
        <v>9</v>
      </c>
      <c r="X24" s="148">
        <v>0.08653846153846154</v>
      </c>
      <c r="Y24" s="70">
        <v>3</v>
      </c>
      <c r="Z24" s="148">
        <v>0.028846153846153848</v>
      </c>
      <c r="AA24" s="70">
        <v>27</v>
      </c>
      <c r="AB24" s="148">
        <v>0.25961538461538464</v>
      </c>
      <c r="AC24" s="250">
        <v>104</v>
      </c>
      <c r="AD24" s="331"/>
      <c r="AE24" s="150"/>
      <c r="AF24" s="160"/>
    </row>
    <row r="25" spans="1:32" s="157" customFormat="1" ht="12.75" thickBot="1">
      <c r="A25" s="158"/>
      <c r="B25" s="57" t="s">
        <v>42</v>
      </c>
      <c r="C25" s="251">
        <v>120</v>
      </c>
      <c r="D25" s="252">
        <v>0.04638577502899111</v>
      </c>
      <c r="E25" s="251">
        <v>154</v>
      </c>
      <c r="F25" s="252">
        <v>0.059528411287205256</v>
      </c>
      <c r="G25" s="251">
        <v>0</v>
      </c>
      <c r="H25" s="252">
        <v>0</v>
      </c>
      <c r="I25" s="251">
        <v>11</v>
      </c>
      <c r="J25" s="252">
        <v>0.004252029377657518</v>
      </c>
      <c r="K25" s="251">
        <v>1083</v>
      </c>
      <c r="L25" s="252">
        <v>0.41863161963664475</v>
      </c>
      <c r="M25" s="251">
        <v>31</v>
      </c>
      <c r="N25" s="252">
        <v>0.01198299188248937</v>
      </c>
      <c r="O25" s="251">
        <v>19</v>
      </c>
      <c r="P25" s="252">
        <v>0.007344414379590259</v>
      </c>
      <c r="Q25" s="251">
        <v>73</v>
      </c>
      <c r="R25" s="252">
        <v>0.028218013142636257</v>
      </c>
      <c r="S25" s="251">
        <v>22</v>
      </c>
      <c r="T25" s="252">
        <v>0.008504058755315036</v>
      </c>
      <c r="U25" s="251">
        <v>46</v>
      </c>
      <c r="V25" s="252">
        <v>0.01778121376111326</v>
      </c>
      <c r="W25" s="251">
        <v>286</v>
      </c>
      <c r="X25" s="252">
        <v>0.11055276381909548</v>
      </c>
      <c r="Y25" s="251">
        <v>69</v>
      </c>
      <c r="Z25" s="252">
        <v>0.026671820641669886</v>
      </c>
      <c r="AA25" s="251">
        <v>673</v>
      </c>
      <c r="AB25" s="252">
        <v>0.2601468882875918</v>
      </c>
      <c r="AC25" s="253">
        <v>2587</v>
      </c>
      <c r="AD25" s="150"/>
      <c r="AE25" s="150"/>
      <c r="AF25" s="160"/>
    </row>
    <row r="26" spans="1:32" s="157" customFormat="1" ht="12">
      <c r="A26" s="158"/>
      <c r="B26" s="161"/>
      <c r="C26" s="162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50"/>
      <c r="AE26" s="150"/>
      <c r="AF26" s="160"/>
    </row>
    <row r="27" spans="2:15" ht="12">
      <c r="B27" s="164" t="s">
        <v>5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</row>
    <row r="28" spans="2:15" ht="12">
      <c r="B28" s="159" t="s">
        <v>10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</row>
    <row r="29" spans="2:15" ht="12">
      <c r="B29" s="165" t="s">
        <v>115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</row>
    <row r="30" ht="12">
      <c r="B30" s="157" t="s">
        <v>114</v>
      </c>
    </row>
    <row r="32" ht="19.5">
      <c r="B32" s="56" t="s">
        <v>1</v>
      </c>
    </row>
  </sheetData>
  <sheetProtection/>
  <mergeCells count="16">
    <mergeCell ref="U4:V4"/>
    <mergeCell ref="B2:AC2"/>
    <mergeCell ref="W4:X4"/>
    <mergeCell ref="Y4:Z4"/>
    <mergeCell ref="AA4:AB4"/>
    <mergeCell ref="AC4:AC5"/>
    <mergeCell ref="O4:P4"/>
    <mergeCell ref="Q4:R4"/>
    <mergeCell ref="S4:T4"/>
    <mergeCell ref="B4:B5"/>
    <mergeCell ref="C4:D4"/>
    <mergeCell ref="E4:F4"/>
    <mergeCell ref="I4:J4"/>
    <mergeCell ref="K4:L4"/>
    <mergeCell ref="M4:N4"/>
    <mergeCell ref="G4:H4"/>
  </mergeCells>
  <hyperlinks>
    <hyperlink ref="B32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0"/>
  </sheetPr>
  <dimension ref="A2:Z34"/>
  <sheetViews>
    <sheetView showGridLines="0" zoomScalePageLayoutView="0" workbookViewId="0" topLeftCell="A1">
      <selection activeCell="Q35" sqref="Q35"/>
    </sheetView>
  </sheetViews>
  <sheetFormatPr defaultColWidth="9.140625" defaultRowHeight="12.75"/>
  <cols>
    <col min="1" max="1" width="9.140625" style="149" customWidth="1"/>
    <col min="2" max="2" width="33.421875" style="150" customWidth="1"/>
    <col min="3" max="3" width="9.7109375" style="150" customWidth="1"/>
    <col min="4" max="4" width="8.140625" style="150" customWidth="1"/>
    <col min="5" max="5" width="9.7109375" style="150" customWidth="1"/>
    <col min="6" max="6" width="8.140625" style="150" customWidth="1"/>
    <col min="7" max="7" width="9.7109375" style="150" customWidth="1"/>
    <col min="8" max="8" width="8.140625" style="150" customWidth="1"/>
    <col min="9" max="9" width="9.7109375" style="150" customWidth="1"/>
    <col min="10" max="10" width="8.140625" style="150" customWidth="1"/>
    <col min="11" max="11" width="9.7109375" style="150" customWidth="1"/>
    <col min="12" max="12" width="8.140625" style="150" customWidth="1"/>
    <col min="13" max="13" width="9.7109375" style="150" customWidth="1"/>
    <col min="14" max="14" width="8.140625" style="150" customWidth="1"/>
    <col min="15" max="15" width="9.7109375" style="150" customWidth="1"/>
    <col min="16" max="16" width="8.140625" style="150" customWidth="1"/>
    <col min="17" max="17" width="9.7109375" style="150" customWidth="1"/>
    <col min="18" max="18" width="8.140625" style="150" customWidth="1"/>
    <col min="19" max="19" width="9.7109375" style="150" customWidth="1"/>
    <col min="20" max="20" width="8.140625" style="150" customWidth="1"/>
    <col min="21" max="21" width="9.7109375" style="150" customWidth="1"/>
    <col min="22" max="22" width="8.140625" style="150" customWidth="1"/>
    <col min="23" max="23" width="14.140625" style="150" bestFit="1" customWidth="1"/>
    <col min="24" max="24" width="5.28125" style="150" bestFit="1" customWidth="1"/>
    <col min="25" max="25" width="14.140625" style="150" bestFit="1" customWidth="1"/>
    <col min="26" max="16384" width="9.140625" style="150" customWidth="1"/>
  </cols>
  <sheetData>
    <row r="2" spans="2:26" ht="18">
      <c r="B2" s="740" t="s">
        <v>257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223"/>
      <c r="Y2" s="223"/>
      <c r="Z2" s="153"/>
    </row>
    <row r="3" spans="1:14" s="153" customFormat="1" ht="18.75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2:23" ht="15">
      <c r="B4" s="750" t="s">
        <v>26</v>
      </c>
      <c r="C4" s="747" t="s">
        <v>97</v>
      </c>
      <c r="D4" s="747"/>
      <c r="E4" s="747" t="s">
        <v>63</v>
      </c>
      <c r="F4" s="747"/>
      <c r="G4" s="747" t="s">
        <v>35</v>
      </c>
      <c r="H4" s="747"/>
      <c r="I4" s="747" t="s">
        <v>36</v>
      </c>
      <c r="J4" s="747"/>
      <c r="K4" s="747" t="s">
        <v>37</v>
      </c>
      <c r="L4" s="747"/>
      <c r="M4" s="747" t="s">
        <v>38</v>
      </c>
      <c r="N4" s="747"/>
      <c r="O4" s="747" t="s">
        <v>39</v>
      </c>
      <c r="P4" s="747"/>
      <c r="Q4" s="747" t="s">
        <v>40</v>
      </c>
      <c r="R4" s="747"/>
      <c r="S4" s="747" t="s">
        <v>41</v>
      </c>
      <c r="T4" s="747"/>
      <c r="U4" s="747" t="s">
        <v>64</v>
      </c>
      <c r="V4" s="747"/>
      <c r="W4" s="748" t="s">
        <v>4</v>
      </c>
    </row>
    <row r="5" spans="2:23" ht="15">
      <c r="B5" s="751"/>
      <c r="C5" s="166" t="s">
        <v>2</v>
      </c>
      <c r="D5" s="166" t="s">
        <v>3</v>
      </c>
      <c r="E5" s="166" t="s">
        <v>2</v>
      </c>
      <c r="F5" s="166" t="s">
        <v>3</v>
      </c>
      <c r="G5" s="166" t="s">
        <v>2</v>
      </c>
      <c r="H5" s="166" t="s">
        <v>3</v>
      </c>
      <c r="I5" s="166" t="s">
        <v>2</v>
      </c>
      <c r="J5" s="166" t="s">
        <v>3</v>
      </c>
      <c r="K5" s="166" t="s">
        <v>2</v>
      </c>
      <c r="L5" s="166" t="s">
        <v>3</v>
      </c>
      <c r="M5" s="166" t="s">
        <v>2</v>
      </c>
      <c r="N5" s="166" t="s">
        <v>3</v>
      </c>
      <c r="O5" s="166" t="s">
        <v>2</v>
      </c>
      <c r="P5" s="166" t="s">
        <v>3</v>
      </c>
      <c r="Q5" s="166" t="s">
        <v>2</v>
      </c>
      <c r="R5" s="166" t="s">
        <v>3</v>
      </c>
      <c r="S5" s="166" t="s">
        <v>2</v>
      </c>
      <c r="T5" s="166" t="s">
        <v>3</v>
      </c>
      <c r="U5" s="166" t="s">
        <v>2</v>
      </c>
      <c r="V5" s="166" t="s">
        <v>3</v>
      </c>
      <c r="W5" s="749"/>
    </row>
    <row r="6" spans="2:23" ht="12">
      <c r="B6" s="248" t="s">
        <v>277</v>
      </c>
      <c r="C6" s="183">
        <v>55</v>
      </c>
      <c r="D6" s="187">
        <f aca="true" t="shared" si="0" ref="D6:D25">C6/$W6</f>
        <v>0.14473684210526316</v>
      </c>
      <c r="E6" s="183">
        <v>26</v>
      </c>
      <c r="F6" s="187">
        <f aca="true" t="shared" si="1" ref="F6:F25">E6/$W6</f>
        <v>0.06842105263157895</v>
      </c>
      <c r="G6" s="183">
        <v>25</v>
      </c>
      <c r="H6" s="187">
        <f aca="true" t="shared" si="2" ref="H6:H25">G6/$W6</f>
        <v>0.06578947368421052</v>
      </c>
      <c r="I6" s="183">
        <v>34</v>
      </c>
      <c r="J6" s="187">
        <f aca="true" t="shared" si="3" ref="J6:J25">I6/$W6</f>
        <v>0.08947368421052632</v>
      </c>
      <c r="K6" s="183">
        <v>48</v>
      </c>
      <c r="L6" s="187">
        <f aca="true" t="shared" si="4" ref="L6:L25">K6/$W6</f>
        <v>0.12631578947368421</v>
      </c>
      <c r="M6" s="183">
        <v>56</v>
      </c>
      <c r="N6" s="187">
        <f aca="true" t="shared" si="5" ref="N6:N25">M6/$W6</f>
        <v>0.14736842105263157</v>
      </c>
      <c r="O6" s="183">
        <v>72</v>
      </c>
      <c r="P6" s="187">
        <f aca="true" t="shared" si="6" ref="P6:P25">O6/$W6</f>
        <v>0.18947368421052632</v>
      </c>
      <c r="Q6" s="183">
        <v>46</v>
      </c>
      <c r="R6" s="187">
        <f aca="true" t="shared" si="7" ref="R6:R25">Q6/$W6</f>
        <v>0.12105263157894737</v>
      </c>
      <c r="S6" s="183">
        <v>13</v>
      </c>
      <c r="T6" s="187">
        <f>S6/$W6</f>
        <v>0.034210526315789476</v>
      </c>
      <c r="U6" s="183">
        <v>5</v>
      </c>
      <c r="V6" s="187">
        <f>U6/$W6</f>
        <v>0.013157894736842105</v>
      </c>
      <c r="W6" s="144">
        <v>380</v>
      </c>
    </row>
    <row r="7" spans="2:23" ht="12">
      <c r="B7" s="248" t="s">
        <v>148</v>
      </c>
      <c r="C7" s="183">
        <v>12</v>
      </c>
      <c r="D7" s="187">
        <f t="shared" si="0"/>
        <v>0.03715170278637771</v>
      </c>
      <c r="E7" s="183">
        <v>24</v>
      </c>
      <c r="F7" s="187">
        <f t="shared" si="1"/>
        <v>0.07430340557275542</v>
      </c>
      <c r="G7" s="183">
        <v>22</v>
      </c>
      <c r="H7" s="187">
        <f t="shared" si="2"/>
        <v>0.06811145510835913</v>
      </c>
      <c r="I7" s="183">
        <v>38</v>
      </c>
      <c r="J7" s="187">
        <f t="shared" si="3"/>
        <v>0.11764705882352941</v>
      </c>
      <c r="K7" s="183">
        <v>41</v>
      </c>
      <c r="L7" s="187">
        <f t="shared" si="4"/>
        <v>0.12693498452012383</v>
      </c>
      <c r="M7" s="183">
        <v>56</v>
      </c>
      <c r="N7" s="187">
        <f t="shared" si="5"/>
        <v>0.17337461300309598</v>
      </c>
      <c r="O7" s="183">
        <v>71</v>
      </c>
      <c r="P7" s="187">
        <f t="shared" si="6"/>
        <v>0.21981424148606812</v>
      </c>
      <c r="Q7" s="183">
        <v>43</v>
      </c>
      <c r="R7" s="187">
        <f t="shared" si="7"/>
        <v>0.13312693498452013</v>
      </c>
      <c r="S7" s="183">
        <v>13</v>
      </c>
      <c r="T7" s="187">
        <f aca="true" t="shared" si="8" ref="T7:V24">S7/$W7</f>
        <v>0.04024767801857585</v>
      </c>
      <c r="U7" s="183">
        <v>3</v>
      </c>
      <c r="V7" s="187">
        <f t="shared" si="8"/>
        <v>0.009287925696594427</v>
      </c>
      <c r="W7" s="144">
        <v>323</v>
      </c>
    </row>
    <row r="8" spans="2:23" ht="12">
      <c r="B8" s="248" t="s">
        <v>149</v>
      </c>
      <c r="C8" s="183">
        <v>3</v>
      </c>
      <c r="D8" s="187">
        <f t="shared" si="0"/>
        <v>0.0375</v>
      </c>
      <c r="E8" s="183">
        <v>4</v>
      </c>
      <c r="F8" s="187">
        <f t="shared" si="1"/>
        <v>0.05</v>
      </c>
      <c r="G8" s="183">
        <v>3</v>
      </c>
      <c r="H8" s="187">
        <f t="shared" si="2"/>
        <v>0.0375</v>
      </c>
      <c r="I8" s="183">
        <v>13</v>
      </c>
      <c r="J8" s="187">
        <f t="shared" si="3"/>
        <v>0.1625</v>
      </c>
      <c r="K8" s="183">
        <v>15</v>
      </c>
      <c r="L8" s="187">
        <f t="shared" si="4"/>
        <v>0.1875</v>
      </c>
      <c r="M8" s="183">
        <v>4</v>
      </c>
      <c r="N8" s="187">
        <f t="shared" si="5"/>
        <v>0.05</v>
      </c>
      <c r="O8" s="183">
        <v>24</v>
      </c>
      <c r="P8" s="187">
        <f t="shared" si="6"/>
        <v>0.3</v>
      </c>
      <c r="Q8" s="183">
        <v>13</v>
      </c>
      <c r="R8" s="187">
        <f t="shared" si="7"/>
        <v>0.1625</v>
      </c>
      <c r="S8" s="183">
        <v>0</v>
      </c>
      <c r="T8" s="187">
        <f t="shared" si="8"/>
        <v>0</v>
      </c>
      <c r="U8" s="183">
        <v>1</v>
      </c>
      <c r="V8" s="187">
        <f t="shared" si="8"/>
        <v>0.0125</v>
      </c>
      <c r="W8" s="144">
        <v>80</v>
      </c>
    </row>
    <row r="9" spans="2:23" ht="12">
      <c r="B9" s="248" t="s">
        <v>154</v>
      </c>
      <c r="C9" s="183">
        <v>0</v>
      </c>
      <c r="D9" s="187">
        <f t="shared" si="0"/>
        <v>0</v>
      </c>
      <c r="E9" s="183">
        <v>2</v>
      </c>
      <c r="F9" s="187">
        <f t="shared" si="1"/>
        <v>0.0625</v>
      </c>
      <c r="G9" s="183">
        <v>7</v>
      </c>
      <c r="H9" s="187">
        <f t="shared" si="2"/>
        <v>0.21875</v>
      </c>
      <c r="I9" s="183">
        <v>3</v>
      </c>
      <c r="J9" s="187">
        <f t="shared" si="3"/>
        <v>0.09375</v>
      </c>
      <c r="K9" s="183">
        <v>2</v>
      </c>
      <c r="L9" s="187">
        <f t="shared" si="4"/>
        <v>0.0625</v>
      </c>
      <c r="M9" s="183">
        <v>9</v>
      </c>
      <c r="N9" s="187">
        <f t="shared" si="5"/>
        <v>0.28125</v>
      </c>
      <c r="O9" s="183">
        <v>7</v>
      </c>
      <c r="P9" s="187">
        <f t="shared" si="6"/>
        <v>0.21875</v>
      </c>
      <c r="Q9" s="183">
        <v>2</v>
      </c>
      <c r="R9" s="187">
        <f t="shared" si="7"/>
        <v>0.0625</v>
      </c>
      <c r="S9" s="183">
        <v>0</v>
      </c>
      <c r="T9" s="187">
        <f t="shared" si="8"/>
        <v>0</v>
      </c>
      <c r="U9" s="183">
        <v>0</v>
      </c>
      <c r="V9" s="187">
        <f t="shared" si="8"/>
        <v>0</v>
      </c>
      <c r="W9" s="144">
        <v>32</v>
      </c>
    </row>
    <row r="10" spans="2:23" ht="12">
      <c r="B10" s="248" t="s">
        <v>278</v>
      </c>
      <c r="C10" s="183">
        <v>0</v>
      </c>
      <c r="D10" s="187">
        <f t="shared" si="0"/>
        <v>0</v>
      </c>
      <c r="E10" s="183">
        <v>1</v>
      </c>
      <c r="F10" s="187">
        <f t="shared" si="1"/>
        <v>0.008771929824561403</v>
      </c>
      <c r="G10" s="183">
        <v>4</v>
      </c>
      <c r="H10" s="187">
        <f t="shared" si="2"/>
        <v>0.03508771929824561</v>
      </c>
      <c r="I10" s="183">
        <v>6</v>
      </c>
      <c r="J10" s="187">
        <f t="shared" si="3"/>
        <v>0.05263157894736842</v>
      </c>
      <c r="K10" s="183">
        <v>15</v>
      </c>
      <c r="L10" s="187">
        <f t="shared" si="4"/>
        <v>0.13157894736842105</v>
      </c>
      <c r="M10" s="183">
        <v>23</v>
      </c>
      <c r="N10" s="187">
        <f t="shared" si="5"/>
        <v>0.20175438596491227</v>
      </c>
      <c r="O10" s="183">
        <v>28</v>
      </c>
      <c r="P10" s="187">
        <f t="shared" si="6"/>
        <v>0.24561403508771928</v>
      </c>
      <c r="Q10" s="183">
        <v>24</v>
      </c>
      <c r="R10" s="187">
        <f t="shared" si="7"/>
        <v>0.21052631578947367</v>
      </c>
      <c r="S10" s="183">
        <v>13</v>
      </c>
      <c r="T10" s="187">
        <f t="shared" si="8"/>
        <v>0.11403508771929824</v>
      </c>
      <c r="U10" s="183">
        <v>0</v>
      </c>
      <c r="V10" s="187">
        <f t="shared" si="8"/>
        <v>0</v>
      </c>
      <c r="W10" s="144">
        <v>114</v>
      </c>
    </row>
    <row r="11" spans="2:23" ht="12">
      <c r="B11" s="248" t="s">
        <v>279</v>
      </c>
      <c r="C11" s="183">
        <v>2</v>
      </c>
      <c r="D11" s="187">
        <f t="shared" si="0"/>
        <v>0.018518518518518517</v>
      </c>
      <c r="E11" s="183">
        <v>30</v>
      </c>
      <c r="F11" s="187">
        <f t="shared" si="1"/>
        <v>0.2777777777777778</v>
      </c>
      <c r="G11" s="183">
        <v>30</v>
      </c>
      <c r="H11" s="187">
        <f t="shared" si="2"/>
        <v>0.2777777777777778</v>
      </c>
      <c r="I11" s="183">
        <v>13</v>
      </c>
      <c r="J11" s="187">
        <f t="shared" si="3"/>
        <v>0.12037037037037036</v>
      </c>
      <c r="K11" s="183">
        <v>17</v>
      </c>
      <c r="L11" s="187">
        <f t="shared" si="4"/>
        <v>0.1574074074074074</v>
      </c>
      <c r="M11" s="183">
        <v>8</v>
      </c>
      <c r="N11" s="187">
        <f t="shared" si="5"/>
        <v>0.07407407407407407</v>
      </c>
      <c r="O11" s="183">
        <v>6</v>
      </c>
      <c r="P11" s="187">
        <f t="shared" si="6"/>
        <v>0.05555555555555555</v>
      </c>
      <c r="Q11" s="183">
        <v>2</v>
      </c>
      <c r="R11" s="187">
        <f t="shared" si="7"/>
        <v>0.018518518518518517</v>
      </c>
      <c r="S11" s="183">
        <v>0</v>
      </c>
      <c r="T11" s="187">
        <f t="shared" si="8"/>
        <v>0</v>
      </c>
      <c r="U11" s="183">
        <v>0</v>
      </c>
      <c r="V11" s="187">
        <f t="shared" si="8"/>
        <v>0</v>
      </c>
      <c r="W11" s="144">
        <v>108</v>
      </c>
    </row>
    <row r="12" spans="2:23" ht="12">
      <c r="B12" s="248" t="s">
        <v>170</v>
      </c>
      <c r="C12" s="183">
        <v>0</v>
      </c>
      <c r="D12" s="187">
        <f t="shared" si="0"/>
        <v>0</v>
      </c>
      <c r="E12" s="183">
        <v>2</v>
      </c>
      <c r="F12" s="187">
        <f t="shared" si="1"/>
        <v>0.06060606060606061</v>
      </c>
      <c r="G12" s="183">
        <v>2</v>
      </c>
      <c r="H12" s="187">
        <f t="shared" si="2"/>
        <v>0.06060606060606061</v>
      </c>
      <c r="I12" s="183">
        <v>4</v>
      </c>
      <c r="J12" s="187">
        <f t="shared" si="3"/>
        <v>0.12121212121212122</v>
      </c>
      <c r="K12" s="183">
        <v>8</v>
      </c>
      <c r="L12" s="187">
        <f t="shared" si="4"/>
        <v>0.24242424242424243</v>
      </c>
      <c r="M12" s="183">
        <v>3</v>
      </c>
      <c r="N12" s="187">
        <f t="shared" si="5"/>
        <v>0.09090909090909091</v>
      </c>
      <c r="O12" s="183">
        <v>4</v>
      </c>
      <c r="P12" s="187">
        <f t="shared" si="6"/>
        <v>0.12121212121212122</v>
      </c>
      <c r="Q12" s="183">
        <v>7</v>
      </c>
      <c r="R12" s="187">
        <f t="shared" si="7"/>
        <v>0.21212121212121213</v>
      </c>
      <c r="S12" s="183">
        <v>2</v>
      </c>
      <c r="T12" s="187">
        <f t="shared" si="8"/>
        <v>0.06060606060606061</v>
      </c>
      <c r="U12" s="183">
        <v>1</v>
      </c>
      <c r="V12" s="187">
        <f t="shared" si="8"/>
        <v>0.030303030303030304</v>
      </c>
      <c r="W12" s="144">
        <v>33</v>
      </c>
    </row>
    <row r="13" spans="2:23" ht="12">
      <c r="B13" s="248" t="s">
        <v>171</v>
      </c>
      <c r="C13" s="183">
        <v>0</v>
      </c>
      <c r="D13" s="187">
        <f t="shared" si="0"/>
        <v>0</v>
      </c>
      <c r="E13" s="183">
        <v>0</v>
      </c>
      <c r="F13" s="187">
        <f t="shared" si="1"/>
        <v>0</v>
      </c>
      <c r="G13" s="183">
        <v>0</v>
      </c>
      <c r="H13" s="187">
        <f t="shared" si="2"/>
        <v>0</v>
      </c>
      <c r="I13" s="183">
        <v>3</v>
      </c>
      <c r="J13" s="187">
        <f t="shared" si="3"/>
        <v>0.3</v>
      </c>
      <c r="K13" s="183">
        <v>3</v>
      </c>
      <c r="L13" s="187">
        <f t="shared" si="4"/>
        <v>0.3</v>
      </c>
      <c r="M13" s="183">
        <v>0</v>
      </c>
      <c r="N13" s="187">
        <f t="shared" si="5"/>
        <v>0</v>
      </c>
      <c r="O13" s="183">
        <v>2</v>
      </c>
      <c r="P13" s="187">
        <f t="shared" si="6"/>
        <v>0.2</v>
      </c>
      <c r="Q13" s="183">
        <v>2</v>
      </c>
      <c r="R13" s="187">
        <f t="shared" si="7"/>
        <v>0.2</v>
      </c>
      <c r="S13" s="183">
        <v>0</v>
      </c>
      <c r="T13" s="187">
        <f t="shared" si="8"/>
        <v>0</v>
      </c>
      <c r="U13" s="183">
        <v>0</v>
      </c>
      <c r="V13" s="187">
        <f t="shared" si="8"/>
        <v>0</v>
      </c>
      <c r="W13" s="144">
        <v>10</v>
      </c>
    </row>
    <row r="14" spans="2:23" ht="12">
      <c r="B14" s="248" t="s">
        <v>172</v>
      </c>
      <c r="C14" s="183">
        <v>0</v>
      </c>
      <c r="D14" s="187">
        <f t="shared" si="0"/>
        <v>0</v>
      </c>
      <c r="E14" s="183">
        <v>1</v>
      </c>
      <c r="F14" s="187">
        <f t="shared" si="1"/>
        <v>0.006622516556291391</v>
      </c>
      <c r="G14" s="183">
        <v>6</v>
      </c>
      <c r="H14" s="187">
        <f t="shared" si="2"/>
        <v>0.039735099337748346</v>
      </c>
      <c r="I14" s="183">
        <v>21</v>
      </c>
      <c r="J14" s="187">
        <f t="shared" si="3"/>
        <v>0.1390728476821192</v>
      </c>
      <c r="K14" s="183">
        <v>33</v>
      </c>
      <c r="L14" s="187">
        <f t="shared" si="4"/>
        <v>0.2185430463576159</v>
      </c>
      <c r="M14" s="183">
        <v>30</v>
      </c>
      <c r="N14" s="187">
        <f t="shared" si="5"/>
        <v>0.1986754966887417</v>
      </c>
      <c r="O14" s="183">
        <v>35</v>
      </c>
      <c r="P14" s="187">
        <f t="shared" si="6"/>
        <v>0.23178807947019867</v>
      </c>
      <c r="Q14" s="183">
        <v>17</v>
      </c>
      <c r="R14" s="187">
        <f t="shared" si="7"/>
        <v>0.11258278145695365</v>
      </c>
      <c r="S14" s="183">
        <v>7</v>
      </c>
      <c r="T14" s="187">
        <f t="shared" si="8"/>
        <v>0.046357615894039736</v>
      </c>
      <c r="U14" s="183">
        <v>1</v>
      </c>
      <c r="V14" s="187">
        <f t="shared" si="8"/>
        <v>0.006622516556291391</v>
      </c>
      <c r="W14" s="144">
        <v>151</v>
      </c>
    </row>
    <row r="15" spans="2:23" ht="12">
      <c r="B15" s="248" t="s">
        <v>173</v>
      </c>
      <c r="C15" s="183">
        <v>0</v>
      </c>
      <c r="D15" s="187">
        <f t="shared" si="0"/>
        <v>0</v>
      </c>
      <c r="E15" s="183">
        <v>0</v>
      </c>
      <c r="F15" s="187">
        <f t="shared" si="1"/>
        <v>0</v>
      </c>
      <c r="G15" s="183">
        <v>0</v>
      </c>
      <c r="H15" s="187">
        <f t="shared" si="2"/>
        <v>0</v>
      </c>
      <c r="I15" s="183">
        <v>5</v>
      </c>
      <c r="J15" s="187">
        <f t="shared" si="3"/>
        <v>0.09259259259259259</v>
      </c>
      <c r="K15" s="183">
        <v>6</v>
      </c>
      <c r="L15" s="187">
        <f t="shared" si="4"/>
        <v>0.1111111111111111</v>
      </c>
      <c r="M15" s="183">
        <v>2</v>
      </c>
      <c r="N15" s="187">
        <f t="shared" si="5"/>
        <v>0.037037037037037035</v>
      </c>
      <c r="O15" s="183">
        <v>23</v>
      </c>
      <c r="P15" s="187">
        <f t="shared" si="6"/>
        <v>0.42592592592592593</v>
      </c>
      <c r="Q15" s="183">
        <v>15</v>
      </c>
      <c r="R15" s="187">
        <f t="shared" si="7"/>
        <v>0.2777777777777778</v>
      </c>
      <c r="S15" s="183">
        <v>2</v>
      </c>
      <c r="T15" s="187">
        <f t="shared" si="8"/>
        <v>0.037037037037037035</v>
      </c>
      <c r="U15" s="183">
        <v>1</v>
      </c>
      <c r="V15" s="187">
        <f t="shared" si="8"/>
        <v>0.018518518518518517</v>
      </c>
      <c r="W15" s="144">
        <v>54</v>
      </c>
    </row>
    <row r="16" spans="2:23" ht="12">
      <c r="B16" s="248" t="s">
        <v>164</v>
      </c>
      <c r="C16" s="183">
        <v>0</v>
      </c>
      <c r="D16" s="187">
        <f t="shared" si="0"/>
        <v>0</v>
      </c>
      <c r="E16" s="183">
        <v>0</v>
      </c>
      <c r="F16" s="187">
        <f t="shared" si="1"/>
        <v>0</v>
      </c>
      <c r="G16" s="183">
        <v>0</v>
      </c>
      <c r="H16" s="187">
        <f t="shared" si="2"/>
        <v>0</v>
      </c>
      <c r="I16" s="183">
        <v>4</v>
      </c>
      <c r="J16" s="187">
        <f t="shared" si="3"/>
        <v>0.36363636363636365</v>
      </c>
      <c r="K16" s="183">
        <v>3</v>
      </c>
      <c r="L16" s="187">
        <f t="shared" si="4"/>
        <v>0.2727272727272727</v>
      </c>
      <c r="M16" s="183">
        <v>1</v>
      </c>
      <c r="N16" s="187">
        <f t="shared" si="5"/>
        <v>0.09090909090909091</v>
      </c>
      <c r="O16" s="183">
        <v>2</v>
      </c>
      <c r="P16" s="187">
        <f t="shared" si="6"/>
        <v>0.18181818181818182</v>
      </c>
      <c r="Q16" s="183">
        <v>1</v>
      </c>
      <c r="R16" s="187">
        <f t="shared" si="7"/>
        <v>0.09090909090909091</v>
      </c>
      <c r="S16" s="183">
        <v>0</v>
      </c>
      <c r="T16" s="187">
        <f t="shared" si="8"/>
        <v>0</v>
      </c>
      <c r="U16" s="183">
        <v>0</v>
      </c>
      <c r="V16" s="187">
        <f t="shared" si="8"/>
        <v>0</v>
      </c>
      <c r="W16" s="144">
        <v>11</v>
      </c>
    </row>
    <row r="17" spans="2:23" ht="12">
      <c r="B17" s="248" t="s">
        <v>280</v>
      </c>
      <c r="C17" s="183">
        <v>0</v>
      </c>
      <c r="D17" s="187">
        <f t="shared" si="0"/>
        <v>0</v>
      </c>
      <c r="E17" s="183">
        <v>0</v>
      </c>
      <c r="F17" s="187">
        <f t="shared" si="1"/>
        <v>0</v>
      </c>
      <c r="G17" s="183">
        <v>1</v>
      </c>
      <c r="H17" s="187">
        <f t="shared" si="2"/>
        <v>0.01639344262295082</v>
      </c>
      <c r="I17" s="183">
        <v>4</v>
      </c>
      <c r="J17" s="187">
        <f t="shared" si="3"/>
        <v>0.06557377049180328</v>
      </c>
      <c r="K17" s="183">
        <v>7</v>
      </c>
      <c r="L17" s="187">
        <f t="shared" si="4"/>
        <v>0.11475409836065574</v>
      </c>
      <c r="M17" s="183">
        <v>10</v>
      </c>
      <c r="N17" s="187">
        <f t="shared" si="5"/>
        <v>0.16393442622950818</v>
      </c>
      <c r="O17" s="183">
        <v>20</v>
      </c>
      <c r="P17" s="187">
        <f t="shared" si="6"/>
        <v>0.32786885245901637</v>
      </c>
      <c r="Q17" s="183">
        <v>9</v>
      </c>
      <c r="R17" s="187">
        <f t="shared" si="7"/>
        <v>0.14754098360655737</v>
      </c>
      <c r="S17" s="183">
        <v>9</v>
      </c>
      <c r="T17" s="187">
        <f t="shared" si="8"/>
        <v>0.14754098360655737</v>
      </c>
      <c r="U17" s="183">
        <v>1</v>
      </c>
      <c r="V17" s="187">
        <f t="shared" si="8"/>
        <v>0.01639344262295082</v>
      </c>
      <c r="W17" s="144">
        <v>61</v>
      </c>
    </row>
    <row r="18" spans="2:23" ht="12">
      <c r="B18" s="248" t="s">
        <v>281</v>
      </c>
      <c r="C18" s="183">
        <v>0</v>
      </c>
      <c r="D18" s="187">
        <f t="shared" si="0"/>
        <v>0</v>
      </c>
      <c r="E18" s="183">
        <v>0</v>
      </c>
      <c r="F18" s="187">
        <f t="shared" si="1"/>
        <v>0</v>
      </c>
      <c r="G18" s="183">
        <v>0</v>
      </c>
      <c r="H18" s="187">
        <f t="shared" si="2"/>
        <v>0</v>
      </c>
      <c r="I18" s="183">
        <v>1</v>
      </c>
      <c r="J18" s="187">
        <f t="shared" si="3"/>
        <v>0.09090909090909091</v>
      </c>
      <c r="K18" s="183">
        <v>2</v>
      </c>
      <c r="L18" s="187">
        <f t="shared" si="4"/>
        <v>0.18181818181818182</v>
      </c>
      <c r="M18" s="183">
        <v>3</v>
      </c>
      <c r="N18" s="187">
        <f t="shared" si="5"/>
        <v>0.2727272727272727</v>
      </c>
      <c r="O18" s="183">
        <v>3</v>
      </c>
      <c r="P18" s="187">
        <f t="shared" si="6"/>
        <v>0.2727272727272727</v>
      </c>
      <c r="Q18" s="183">
        <v>2</v>
      </c>
      <c r="R18" s="187">
        <f t="shared" si="7"/>
        <v>0.18181818181818182</v>
      </c>
      <c r="S18" s="183">
        <v>0</v>
      </c>
      <c r="T18" s="187">
        <f t="shared" si="8"/>
        <v>0</v>
      </c>
      <c r="U18" s="183">
        <v>0</v>
      </c>
      <c r="V18" s="187">
        <f t="shared" si="8"/>
        <v>0</v>
      </c>
      <c r="W18" s="144">
        <v>11</v>
      </c>
    </row>
    <row r="19" spans="2:23" ht="12">
      <c r="B19" s="248" t="s">
        <v>282</v>
      </c>
      <c r="C19" s="183">
        <v>10</v>
      </c>
      <c r="D19" s="187">
        <f t="shared" si="0"/>
        <v>0.12987012987012986</v>
      </c>
      <c r="E19" s="183">
        <v>16</v>
      </c>
      <c r="F19" s="187">
        <f t="shared" si="1"/>
        <v>0.2077922077922078</v>
      </c>
      <c r="G19" s="183">
        <v>8</v>
      </c>
      <c r="H19" s="187">
        <f t="shared" si="2"/>
        <v>0.1038961038961039</v>
      </c>
      <c r="I19" s="183">
        <v>14</v>
      </c>
      <c r="J19" s="187">
        <f t="shared" si="3"/>
        <v>0.18181818181818182</v>
      </c>
      <c r="K19" s="183">
        <v>12</v>
      </c>
      <c r="L19" s="187">
        <f t="shared" si="4"/>
        <v>0.15584415584415584</v>
      </c>
      <c r="M19" s="183">
        <v>9</v>
      </c>
      <c r="N19" s="187">
        <f t="shared" si="5"/>
        <v>0.11688311688311688</v>
      </c>
      <c r="O19" s="183">
        <v>3</v>
      </c>
      <c r="P19" s="187">
        <f t="shared" si="6"/>
        <v>0.03896103896103896</v>
      </c>
      <c r="Q19" s="183">
        <v>2</v>
      </c>
      <c r="R19" s="187">
        <f t="shared" si="7"/>
        <v>0.025974025974025976</v>
      </c>
      <c r="S19" s="183">
        <v>2</v>
      </c>
      <c r="T19" s="187">
        <f t="shared" si="8"/>
        <v>0.025974025974025976</v>
      </c>
      <c r="U19" s="183">
        <v>1</v>
      </c>
      <c r="V19" s="187">
        <f t="shared" si="8"/>
        <v>0.012987012987012988</v>
      </c>
      <c r="W19" s="144">
        <v>77</v>
      </c>
    </row>
    <row r="20" spans="2:23" ht="12">
      <c r="B20" s="248" t="s">
        <v>283</v>
      </c>
      <c r="C20" s="183">
        <v>0</v>
      </c>
      <c r="D20" s="187">
        <f t="shared" si="0"/>
        <v>0</v>
      </c>
      <c r="E20" s="183">
        <v>0</v>
      </c>
      <c r="F20" s="187">
        <f t="shared" si="1"/>
        <v>0</v>
      </c>
      <c r="G20" s="183">
        <v>0</v>
      </c>
      <c r="H20" s="187">
        <f t="shared" si="2"/>
        <v>0</v>
      </c>
      <c r="I20" s="183">
        <v>0</v>
      </c>
      <c r="J20" s="187">
        <f t="shared" si="3"/>
        <v>0</v>
      </c>
      <c r="K20" s="183">
        <v>4</v>
      </c>
      <c r="L20" s="187">
        <f t="shared" si="4"/>
        <v>0.13333333333333333</v>
      </c>
      <c r="M20" s="183">
        <v>9</v>
      </c>
      <c r="N20" s="187">
        <f t="shared" si="5"/>
        <v>0.3</v>
      </c>
      <c r="O20" s="183">
        <v>4</v>
      </c>
      <c r="P20" s="187">
        <f t="shared" si="6"/>
        <v>0.13333333333333333</v>
      </c>
      <c r="Q20" s="183">
        <v>9</v>
      </c>
      <c r="R20" s="187">
        <f t="shared" si="7"/>
        <v>0.3</v>
      </c>
      <c r="S20" s="183">
        <v>4</v>
      </c>
      <c r="T20" s="187">
        <f t="shared" si="8"/>
        <v>0.13333333333333333</v>
      </c>
      <c r="U20" s="183">
        <v>0</v>
      </c>
      <c r="V20" s="187">
        <f t="shared" si="8"/>
        <v>0</v>
      </c>
      <c r="W20" s="144">
        <v>30</v>
      </c>
    </row>
    <row r="21" spans="1:23" ht="12">
      <c r="A21" s="158"/>
      <c r="B21" s="248" t="s">
        <v>274</v>
      </c>
      <c r="C21" s="183">
        <v>0</v>
      </c>
      <c r="D21" s="187">
        <f t="shared" si="0"/>
        <v>0</v>
      </c>
      <c r="E21" s="183">
        <v>13</v>
      </c>
      <c r="F21" s="187">
        <f t="shared" si="1"/>
        <v>0.01330603889457523</v>
      </c>
      <c r="G21" s="183">
        <v>51</v>
      </c>
      <c r="H21" s="187">
        <f t="shared" si="2"/>
        <v>0.052200614124872056</v>
      </c>
      <c r="I21" s="183">
        <v>122</v>
      </c>
      <c r="J21" s="187">
        <f t="shared" si="3"/>
        <v>0.12487205731832139</v>
      </c>
      <c r="K21" s="183">
        <v>151</v>
      </c>
      <c r="L21" s="187">
        <f t="shared" si="4"/>
        <v>0.15455475946775846</v>
      </c>
      <c r="M21" s="183">
        <v>151</v>
      </c>
      <c r="N21" s="187">
        <f t="shared" si="5"/>
        <v>0.15455475946775846</v>
      </c>
      <c r="O21" s="183">
        <v>224</v>
      </c>
      <c r="P21" s="187">
        <f t="shared" si="6"/>
        <v>0.2292732855680655</v>
      </c>
      <c r="Q21" s="183">
        <v>166</v>
      </c>
      <c r="R21" s="187">
        <f t="shared" si="7"/>
        <v>0.1699078812691914</v>
      </c>
      <c r="S21" s="183">
        <v>81</v>
      </c>
      <c r="T21" s="187">
        <f t="shared" si="8"/>
        <v>0.08290685772773797</v>
      </c>
      <c r="U21" s="183">
        <v>18</v>
      </c>
      <c r="V21" s="187">
        <f t="shared" si="8"/>
        <v>0.01842374616171955</v>
      </c>
      <c r="W21" s="144">
        <v>977</v>
      </c>
    </row>
    <row r="22" spans="1:23" ht="12">
      <c r="A22" s="158"/>
      <c r="B22" s="248" t="s">
        <v>284</v>
      </c>
      <c r="C22" s="183">
        <v>0</v>
      </c>
      <c r="D22" s="187">
        <f t="shared" si="0"/>
        <v>0</v>
      </c>
      <c r="E22" s="183">
        <v>0</v>
      </c>
      <c r="F22" s="187">
        <f t="shared" si="1"/>
        <v>0</v>
      </c>
      <c r="G22" s="183">
        <v>0</v>
      </c>
      <c r="H22" s="187">
        <f t="shared" si="2"/>
        <v>0</v>
      </c>
      <c r="I22" s="183">
        <v>2</v>
      </c>
      <c r="J22" s="187">
        <f t="shared" si="3"/>
        <v>0.1111111111111111</v>
      </c>
      <c r="K22" s="183">
        <v>2</v>
      </c>
      <c r="L22" s="187">
        <f t="shared" si="4"/>
        <v>0.1111111111111111</v>
      </c>
      <c r="M22" s="183">
        <v>3</v>
      </c>
      <c r="N22" s="187">
        <f t="shared" si="5"/>
        <v>0.16666666666666666</v>
      </c>
      <c r="O22" s="183">
        <v>5</v>
      </c>
      <c r="P22" s="187">
        <f t="shared" si="6"/>
        <v>0.2777777777777778</v>
      </c>
      <c r="Q22" s="183">
        <v>6</v>
      </c>
      <c r="R22" s="187">
        <f t="shared" si="7"/>
        <v>0.3333333333333333</v>
      </c>
      <c r="S22" s="183">
        <v>0</v>
      </c>
      <c r="T22" s="187">
        <f t="shared" si="8"/>
        <v>0</v>
      </c>
      <c r="U22" s="183">
        <v>0</v>
      </c>
      <c r="V22" s="187">
        <f t="shared" si="8"/>
        <v>0</v>
      </c>
      <c r="W22" s="144">
        <v>18</v>
      </c>
    </row>
    <row r="23" spans="1:23" ht="12">
      <c r="A23" s="158"/>
      <c r="B23" s="248" t="s">
        <v>191</v>
      </c>
      <c r="C23" s="183">
        <v>0</v>
      </c>
      <c r="D23" s="187">
        <f t="shared" si="0"/>
        <v>0</v>
      </c>
      <c r="E23" s="183">
        <v>0</v>
      </c>
      <c r="F23" s="187">
        <f t="shared" si="1"/>
        <v>0</v>
      </c>
      <c r="G23" s="183">
        <v>0</v>
      </c>
      <c r="H23" s="187">
        <f t="shared" si="2"/>
        <v>0</v>
      </c>
      <c r="I23" s="183">
        <v>1</v>
      </c>
      <c r="J23" s="187">
        <f t="shared" si="3"/>
        <v>0.07692307692307693</v>
      </c>
      <c r="K23" s="183">
        <v>2</v>
      </c>
      <c r="L23" s="187">
        <f t="shared" si="4"/>
        <v>0.15384615384615385</v>
      </c>
      <c r="M23" s="183">
        <v>1</v>
      </c>
      <c r="N23" s="187">
        <f t="shared" si="5"/>
        <v>0.07692307692307693</v>
      </c>
      <c r="O23" s="183">
        <v>4</v>
      </c>
      <c r="P23" s="187">
        <f t="shared" si="6"/>
        <v>0.3076923076923077</v>
      </c>
      <c r="Q23" s="183">
        <v>5</v>
      </c>
      <c r="R23" s="187">
        <f t="shared" si="7"/>
        <v>0.38461538461538464</v>
      </c>
      <c r="S23" s="183">
        <v>0</v>
      </c>
      <c r="T23" s="187">
        <f t="shared" si="8"/>
        <v>0</v>
      </c>
      <c r="U23" s="183">
        <v>0</v>
      </c>
      <c r="V23" s="187">
        <f t="shared" si="8"/>
        <v>0</v>
      </c>
      <c r="W23" s="144">
        <v>13</v>
      </c>
    </row>
    <row r="24" spans="1:23" ht="12.75" thickBot="1">
      <c r="A24" s="158"/>
      <c r="B24" s="249" t="s">
        <v>150</v>
      </c>
      <c r="C24" s="183">
        <v>0</v>
      </c>
      <c r="D24" s="187">
        <f t="shared" si="0"/>
        <v>0</v>
      </c>
      <c r="E24" s="183">
        <v>0</v>
      </c>
      <c r="F24" s="187">
        <f t="shared" si="1"/>
        <v>0</v>
      </c>
      <c r="G24" s="183">
        <v>6</v>
      </c>
      <c r="H24" s="187">
        <f t="shared" si="2"/>
        <v>0.057692307692307696</v>
      </c>
      <c r="I24" s="183">
        <v>14</v>
      </c>
      <c r="J24" s="187">
        <f t="shared" si="3"/>
        <v>0.1346153846153846</v>
      </c>
      <c r="K24" s="183">
        <v>23</v>
      </c>
      <c r="L24" s="187">
        <f t="shared" si="4"/>
        <v>0.22115384615384615</v>
      </c>
      <c r="M24" s="183">
        <v>17</v>
      </c>
      <c r="N24" s="187">
        <f t="shared" si="5"/>
        <v>0.16346153846153846</v>
      </c>
      <c r="O24" s="183">
        <v>18</v>
      </c>
      <c r="P24" s="187">
        <f t="shared" si="6"/>
        <v>0.17307692307692307</v>
      </c>
      <c r="Q24" s="183">
        <v>17</v>
      </c>
      <c r="R24" s="187">
        <f t="shared" si="7"/>
        <v>0.16346153846153846</v>
      </c>
      <c r="S24" s="183">
        <v>8</v>
      </c>
      <c r="T24" s="187">
        <f t="shared" si="8"/>
        <v>0.07692307692307693</v>
      </c>
      <c r="U24" s="183">
        <v>1</v>
      </c>
      <c r="V24" s="187">
        <f t="shared" si="8"/>
        <v>0.009615384615384616</v>
      </c>
      <c r="W24" s="144">
        <v>104</v>
      </c>
    </row>
    <row r="25" spans="1:23" ht="12.75" thickBot="1">
      <c r="A25" s="158"/>
      <c r="B25" s="167" t="s">
        <v>42</v>
      </c>
      <c r="C25" s="254">
        <f>SUM(C6:C24)</f>
        <v>82</v>
      </c>
      <c r="D25" s="243">
        <f t="shared" si="0"/>
        <v>0.031696946269810594</v>
      </c>
      <c r="E25" s="254">
        <f>SUM(E6:E24)</f>
        <v>119</v>
      </c>
      <c r="F25" s="243">
        <f t="shared" si="1"/>
        <v>0.04599922690374952</v>
      </c>
      <c r="G25" s="254">
        <f>SUM(G6:G24)</f>
        <v>165</v>
      </c>
      <c r="H25" s="243">
        <f t="shared" si="2"/>
        <v>0.06378044066486277</v>
      </c>
      <c r="I25" s="254">
        <f>SUM(I6:I24)</f>
        <v>302</v>
      </c>
      <c r="J25" s="243">
        <f t="shared" si="3"/>
        <v>0.11673753382296095</v>
      </c>
      <c r="K25" s="254">
        <f>SUM(K6:K24)</f>
        <v>394</v>
      </c>
      <c r="L25" s="243">
        <f t="shared" si="4"/>
        <v>0.15229996134518747</v>
      </c>
      <c r="M25" s="254">
        <f>SUM(M6:M24)</f>
        <v>395</v>
      </c>
      <c r="N25" s="243">
        <f t="shared" si="5"/>
        <v>0.15268650947042905</v>
      </c>
      <c r="O25" s="254">
        <f>SUM(O6:O24)</f>
        <v>555</v>
      </c>
      <c r="P25" s="243">
        <f t="shared" si="6"/>
        <v>0.2145342095090839</v>
      </c>
      <c r="Q25" s="254">
        <f>SUM(Q6:Q24)</f>
        <v>388</v>
      </c>
      <c r="R25" s="243">
        <f t="shared" si="7"/>
        <v>0.14998067259373793</v>
      </c>
      <c r="S25" s="254">
        <f>SUM(S6:S24)</f>
        <v>154</v>
      </c>
      <c r="T25" s="243">
        <f>S25/$W25</f>
        <v>0.059528411287205256</v>
      </c>
      <c r="U25" s="254">
        <f>SUM(U6:U24)</f>
        <v>33</v>
      </c>
      <c r="V25" s="243">
        <f>U25/$W25</f>
        <v>0.012756088132972555</v>
      </c>
      <c r="W25" s="255">
        <f>SUM(C25,E25,G25,I25,K25,M25,O25,Q25,S25,U25)</f>
        <v>2587</v>
      </c>
    </row>
    <row r="26" spans="1:23" ht="12">
      <c r="A26" s="158"/>
      <c r="B26" s="161"/>
      <c r="C26" s="161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</row>
    <row r="27" spans="1:25" ht="12">
      <c r="A27" s="158"/>
      <c r="B27" s="164" t="s">
        <v>5</v>
      </c>
      <c r="C27" s="159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9"/>
      <c r="Y27" s="159"/>
    </row>
    <row r="28" spans="1:25" ht="12">
      <c r="A28" s="168"/>
      <c r="B28" s="159" t="s">
        <v>10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</row>
    <row r="29" spans="2:25" ht="12">
      <c r="B29" s="165" t="s">
        <v>115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</row>
    <row r="30" spans="2:25" ht="12">
      <c r="B30" s="157" t="s">
        <v>114</v>
      </c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="159" customFormat="1" ht="12">
      <c r="B31" s="165"/>
    </row>
    <row r="32" spans="2:25" s="159" customFormat="1" ht="19.5">
      <c r="B32" s="10" t="s">
        <v>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</row>
    <row r="33" spans="2:25" s="159" customFormat="1" ht="12"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</row>
    <row r="34" ht="12">
      <c r="A34" s="150"/>
    </row>
  </sheetData>
  <sheetProtection/>
  <mergeCells count="13">
    <mergeCell ref="I4:J4"/>
    <mergeCell ref="K4:L4"/>
    <mergeCell ref="M4:N4"/>
    <mergeCell ref="O4:P4"/>
    <mergeCell ref="Q4:R4"/>
    <mergeCell ref="S4:T4"/>
    <mergeCell ref="B2:W2"/>
    <mergeCell ref="U4:V4"/>
    <mergeCell ref="W4:W5"/>
    <mergeCell ref="B4:B5"/>
    <mergeCell ref="C4:D4"/>
    <mergeCell ref="E4:F4"/>
    <mergeCell ref="G4:H4"/>
  </mergeCells>
  <hyperlinks>
    <hyperlink ref="B32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I37"/>
  <sheetViews>
    <sheetView showGridLines="0" zoomScalePageLayoutView="0" workbookViewId="0" topLeftCell="A1">
      <selection activeCell="C47" sqref="C47"/>
    </sheetView>
  </sheetViews>
  <sheetFormatPr defaultColWidth="9.140625" defaultRowHeight="12.75"/>
  <cols>
    <col min="1" max="23" width="17.28125" style="0" customWidth="1"/>
  </cols>
  <sheetData>
    <row r="2" spans="2:7" ht="17.25">
      <c r="B2" s="670" t="s">
        <v>196</v>
      </c>
      <c r="C2" s="670"/>
      <c r="D2" s="670"/>
      <c r="E2" s="670"/>
      <c r="F2" s="670"/>
      <c r="G2" s="670"/>
    </row>
    <row r="4" spans="2:7" ht="13.5">
      <c r="B4" s="671" t="s">
        <v>103</v>
      </c>
      <c r="C4" s="673" t="s">
        <v>110</v>
      </c>
      <c r="D4" s="674"/>
      <c r="E4" s="675" t="s">
        <v>111</v>
      </c>
      <c r="F4" s="676"/>
      <c r="G4" s="671" t="s">
        <v>4</v>
      </c>
    </row>
    <row r="5" spans="2:7" ht="13.5">
      <c r="B5" s="672"/>
      <c r="C5" s="84" t="s">
        <v>91</v>
      </c>
      <c r="D5" s="85" t="s">
        <v>3</v>
      </c>
      <c r="E5" s="86" t="s">
        <v>91</v>
      </c>
      <c r="F5" s="85" t="s">
        <v>3</v>
      </c>
      <c r="G5" s="677"/>
    </row>
    <row r="6" spans="2:9" ht="12">
      <c r="B6" s="80" t="s">
        <v>162</v>
      </c>
      <c r="C6" s="89">
        <v>1</v>
      </c>
      <c r="D6" s="133">
        <v>0.07692307692307693</v>
      </c>
      <c r="E6" s="89">
        <v>12</v>
      </c>
      <c r="F6" s="115">
        <v>0.9230769230769231</v>
      </c>
      <c r="G6" s="74">
        <v>13</v>
      </c>
      <c r="I6" s="63"/>
    </row>
    <row r="7" spans="2:7" ht="12">
      <c r="B7" s="80" t="s">
        <v>163</v>
      </c>
      <c r="C7" s="89">
        <v>799</v>
      </c>
      <c r="D7" s="133">
        <v>0.734375</v>
      </c>
      <c r="E7" s="89">
        <v>289</v>
      </c>
      <c r="F7" s="115">
        <v>0.265625</v>
      </c>
      <c r="G7" s="74">
        <v>1088</v>
      </c>
    </row>
    <row r="8" spans="2:7" ht="12">
      <c r="B8" s="80" t="s">
        <v>164</v>
      </c>
      <c r="C8" s="89">
        <v>95</v>
      </c>
      <c r="D8" s="133">
        <v>0.5828220858895705</v>
      </c>
      <c r="E8" s="89">
        <v>68</v>
      </c>
      <c r="F8" s="115">
        <v>0.4171779141104294</v>
      </c>
      <c r="G8" s="74">
        <v>163</v>
      </c>
    </row>
    <row r="9" spans="2:7" ht="12">
      <c r="B9" s="80" t="s">
        <v>165</v>
      </c>
      <c r="C9" s="89">
        <v>431</v>
      </c>
      <c r="D9" s="133">
        <v>0.7207357859531772</v>
      </c>
      <c r="E9" s="89">
        <v>167</v>
      </c>
      <c r="F9" s="115">
        <v>0.2792642140468227</v>
      </c>
      <c r="G9" s="74">
        <v>598</v>
      </c>
    </row>
    <row r="10" spans="2:7" ht="12">
      <c r="B10" s="80" t="s">
        <v>166</v>
      </c>
      <c r="C10" s="89">
        <v>156</v>
      </c>
      <c r="D10" s="133">
        <v>0.616600790513834</v>
      </c>
      <c r="E10" s="89">
        <v>97</v>
      </c>
      <c r="F10" s="115">
        <v>0.383399209486166</v>
      </c>
      <c r="G10" s="74">
        <v>253</v>
      </c>
    </row>
    <row r="11" spans="2:7" ht="12">
      <c r="B11" s="80" t="s">
        <v>167</v>
      </c>
      <c r="C11" s="89">
        <v>124</v>
      </c>
      <c r="D11" s="133">
        <v>0.6326530612244898</v>
      </c>
      <c r="E11" s="89">
        <v>72</v>
      </c>
      <c r="F11" s="115">
        <v>0.3673469387755102</v>
      </c>
      <c r="G11" s="74">
        <v>196</v>
      </c>
    </row>
    <row r="12" spans="2:7" ht="12">
      <c r="B12" s="80" t="s">
        <v>168</v>
      </c>
      <c r="C12" s="89">
        <v>85</v>
      </c>
      <c r="D12" s="133">
        <v>0.41262135922330095</v>
      </c>
      <c r="E12" s="89">
        <v>121</v>
      </c>
      <c r="F12" s="115">
        <v>0.587378640776699</v>
      </c>
      <c r="G12" s="74">
        <v>206</v>
      </c>
    </row>
    <row r="13" spans="2:7" ht="12">
      <c r="B13" s="80" t="s">
        <v>101</v>
      </c>
      <c r="C13" s="89">
        <v>129</v>
      </c>
      <c r="D13" s="133">
        <v>0.7288135593220338</v>
      </c>
      <c r="E13" s="89">
        <v>48</v>
      </c>
      <c r="F13" s="115">
        <v>0.2711864406779661</v>
      </c>
      <c r="G13" s="74">
        <v>177</v>
      </c>
    </row>
    <row r="14" spans="2:7" ht="12">
      <c r="B14" s="80" t="s">
        <v>170</v>
      </c>
      <c r="C14" s="89">
        <v>98</v>
      </c>
      <c r="D14" s="133">
        <v>0.6621621621621622</v>
      </c>
      <c r="E14" s="89">
        <v>50</v>
      </c>
      <c r="F14" s="115">
        <v>0.33783783783783783</v>
      </c>
      <c r="G14" s="74">
        <v>148</v>
      </c>
    </row>
    <row r="15" spans="2:7" ht="12">
      <c r="B15" s="80" t="s">
        <v>171</v>
      </c>
      <c r="C15" s="89">
        <v>35</v>
      </c>
      <c r="D15" s="133">
        <v>0.5737704918032787</v>
      </c>
      <c r="E15" s="89">
        <v>26</v>
      </c>
      <c r="F15" s="115">
        <v>0.4262295081967213</v>
      </c>
      <c r="G15" s="74">
        <v>61</v>
      </c>
    </row>
    <row r="16" spans="2:7" ht="12">
      <c r="B16" s="80" t="s">
        <v>172</v>
      </c>
      <c r="C16" s="89">
        <v>151</v>
      </c>
      <c r="D16" s="133">
        <v>0.5634328358208955</v>
      </c>
      <c r="E16" s="89">
        <v>117</v>
      </c>
      <c r="F16" s="115">
        <v>0.43656716417910446</v>
      </c>
      <c r="G16" s="74">
        <v>268</v>
      </c>
    </row>
    <row r="17" spans="2:7" ht="12">
      <c r="B17" s="80" t="s">
        <v>173</v>
      </c>
      <c r="C17" s="89">
        <v>55</v>
      </c>
      <c r="D17" s="133">
        <v>0.5392156862745098</v>
      </c>
      <c r="E17" s="89">
        <v>47</v>
      </c>
      <c r="F17" s="115">
        <v>0.46078431372549017</v>
      </c>
      <c r="G17" s="74">
        <v>102</v>
      </c>
    </row>
    <row r="18" spans="2:7" ht="12">
      <c r="B18" s="80" t="s">
        <v>174</v>
      </c>
      <c r="C18" s="89">
        <v>70</v>
      </c>
      <c r="D18" s="133">
        <v>0.7216494845360825</v>
      </c>
      <c r="E18" s="89">
        <v>27</v>
      </c>
      <c r="F18" s="115">
        <v>0.27835051546391754</v>
      </c>
      <c r="G18" s="74">
        <v>97</v>
      </c>
    </row>
    <row r="19" spans="2:7" ht="12">
      <c r="B19" s="80" t="s">
        <v>175</v>
      </c>
      <c r="C19" s="89">
        <v>197</v>
      </c>
      <c r="D19" s="133">
        <v>0.7433962264150943</v>
      </c>
      <c r="E19" s="89">
        <v>68</v>
      </c>
      <c r="F19" s="115">
        <v>0.25660377358490566</v>
      </c>
      <c r="G19" s="74">
        <v>265</v>
      </c>
    </row>
    <row r="20" spans="2:7" ht="12">
      <c r="B20" s="80" t="s">
        <v>176</v>
      </c>
      <c r="C20" s="89">
        <v>86</v>
      </c>
      <c r="D20" s="133">
        <v>0.8269230769230769</v>
      </c>
      <c r="E20" s="89">
        <v>18</v>
      </c>
      <c r="F20" s="115">
        <v>0.17307692307692307</v>
      </c>
      <c r="G20" s="74">
        <v>104</v>
      </c>
    </row>
    <row r="21" spans="2:7" ht="12">
      <c r="B21" s="80" t="s">
        <v>177</v>
      </c>
      <c r="C21" s="89">
        <v>3</v>
      </c>
      <c r="D21" s="133">
        <v>0.1875</v>
      </c>
      <c r="E21" s="89">
        <v>13</v>
      </c>
      <c r="F21" s="115">
        <v>0.8125</v>
      </c>
      <c r="G21" s="74">
        <v>16</v>
      </c>
    </row>
    <row r="22" spans="2:7" ht="12">
      <c r="B22" s="80" t="s">
        <v>178</v>
      </c>
      <c r="C22" s="89">
        <v>385</v>
      </c>
      <c r="D22" s="133">
        <v>0.7223264540337712</v>
      </c>
      <c r="E22" s="89">
        <v>148</v>
      </c>
      <c r="F22" s="115">
        <v>0.2776735459662289</v>
      </c>
      <c r="G22" s="74">
        <v>533</v>
      </c>
    </row>
    <row r="23" spans="2:7" ht="12">
      <c r="B23" s="80" t="s">
        <v>179</v>
      </c>
      <c r="C23" s="89">
        <v>3</v>
      </c>
      <c r="D23" s="133">
        <v>0.10344827586206896</v>
      </c>
      <c r="E23" s="89">
        <v>26</v>
      </c>
      <c r="F23" s="115">
        <v>0.896551724137931</v>
      </c>
      <c r="G23" s="74">
        <v>29</v>
      </c>
    </row>
    <row r="24" spans="2:7" ht="12">
      <c r="B24" s="80" t="s">
        <v>180</v>
      </c>
      <c r="C24" s="89">
        <v>1062</v>
      </c>
      <c r="D24" s="133">
        <v>0.6483516483516484</v>
      </c>
      <c r="E24" s="89">
        <v>576</v>
      </c>
      <c r="F24" s="115">
        <v>0.3516483516483517</v>
      </c>
      <c r="G24" s="74">
        <v>1638</v>
      </c>
    </row>
    <row r="25" spans="2:7" ht="12">
      <c r="B25" s="80" t="s">
        <v>181</v>
      </c>
      <c r="C25" s="89">
        <v>8</v>
      </c>
      <c r="D25" s="133">
        <v>0.4444444444444444</v>
      </c>
      <c r="E25" s="89">
        <v>10</v>
      </c>
      <c r="F25" s="115">
        <v>0.5555555555555556</v>
      </c>
      <c r="G25" s="74">
        <v>18</v>
      </c>
    </row>
    <row r="26" spans="2:7" ht="12">
      <c r="B26" s="80" t="s">
        <v>266</v>
      </c>
      <c r="C26" s="89">
        <v>38</v>
      </c>
      <c r="D26" s="133">
        <v>0.59375</v>
      </c>
      <c r="E26" s="89">
        <v>26</v>
      </c>
      <c r="F26" s="115">
        <v>0.40625</v>
      </c>
      <c r="G26" s="74">
        <v>64</v>
      </c>
    </row>
    <row r="27" spans="2:7" ht="12">
      <c r="B27" s="80" t="s">
        <v>182</v>
      </c>
      <c r="C27" s="89">
        <v>135</v>
      </c>
      <c r="D27" s="133">
        <v>0.6338028169014085</v>
      </c>
      <c r="E27" s="89">
        <v>78</v>
      </c>
      <c r="F27" s="115">
        <v>0.36619718309859156</v>
      </c>
      <c r="G27" s="74">
        <v>213</v>
      </c>
    </row>
    <row r="28" spans="2:7" ht="12">
      <c r="B28" s="80" t="s">
        <v>190</v>
      </c>
      <c r="C28" s="89">
        <v>7</v>
      </c>
      <c r="D28" s="133">
        <v>0.3888888888888889</v>
      </c>
      <c r="E28" s="89">
        <v>11</v>
      </c>
      <c r="F28" s="115">
        <v>0.6111111111111112</v>
      </c>
      <c r="G28" s="74">
        <v>18</v>
      </c>
    </row>
    <row r="29" spans="2:7" ht="12">
      <c r="B29" s="80" t="s">
        <v>4</v>
      </c>
      <c r="C29" s="74">
        <v>4153</v>
      </c>
      <c r="D29" s="133">
        <v>0.6625717932354818</v>
      </c>
      <c r="E29" s="74">
        <v>2115</v>
      </c>
      <c r="F29" s="115">
        <v>0.3374282067645182</v>
      </c>
      <c r="G29" s="74">
        <v>6268</v>
      </c>
    </row>
    <row r="31" ht="12">
      <c r="B31" s="4" t="s">
        <v>5</v>
      </c>
    </row>
    <row r="32" ht="12">
      <c r="B32" t="s">
        <v>267</v>
      </c>
    </row>
    <row r="33" ht="12">
      <c r="B33" t="s">
        <v>67</v>
      </c>
    </row>
    <row r="34" ht="12">
      <c r="B34" s="7" t="s">
        <v>113</v>
      </c>
    </row>
    <row r="35" ht="12">
      <c r="B35" t="s">
        <v>193</v>
      </c>
    </row>
    <row r="37" ht="19.5">
      <c r="B3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B59C1"/>
  </sheetPr>
  <dimension ref="B2:M11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0.7109375" style="0" customWidth="1"/>
    <col min="9" max="9" width="20.28125" style="0" customWidth="1"/>
  </cols>
  <sheetData>
    <row r="2" spans="2:13" ht="18" customHeight="1">
      <c r="B2" s="670" t="s">
        <v>223</v>
      </c>
      <c r="C2" s="670"/>
      <c r="D2" s="670"/>
      <c r="E2" s="670"/>
      <c r="F2" s="670"/>
      <c r="G2" s="670"/>
      <c r="H2" s="9"/>
      <c r="K2" s="9"/>
      <c r="L2" s="9"/>
      <c r="M2" s="9"/>
    </row>
    <row r="3" ht="12.75" thickBot="1"/>
    <row r="4" spans="2:7" ht="15">
      <c r="B4" s="752" t="s">
        <v>42</v>
      </c>
      <c r="C4" s="755" t="s">
        <v>110</v>
      </c>
      <c r="D4" s="756"/>
      <c r="E4" s="756" t="s">
        <v>111</v>
      </c>
      <c r="F4" s="756"/>
      <c r="G4" s="757" t="s">
        <v>290</v>
      </c>
    </row>
    <row r="5" spans="2:7" ht="15.75" thickBot="1">
      <c r="B5" s="753"/>
      <c r="C5" s="286" t="s">
        <v>91</v>
      </c>
      <c r="D5" s="287" t="s">
        <v>3</v>
      </c>
      <c r="E5" s="287" t="s">
        <v>91</v>
      </c>
      <c r="F5" s="287" t="s">
        <v>3</v>
      </c>
      <c r="G5" s="758"/>
    </row>
    <row r="6" spans="2:7" ht="12.75" customHeight="1" thickBot="1">
      <c r="B6" s="754"/>
      <c r="C6" s="288">
        <v>21</v>
      </c>
      <c r="D6" s="289">
        <v>0.6176470588235294</v>
      </c>
      <c r="E6" s="290">
        <v>13</v>
      </c>
      <c r="F6" s="289">
        <v>0.38235294117647056</v>
      </c>
      <c r="G6" s="291">
        <v>34</v>
      </c>
    </row>
    <row r="8" ht="12">
      <c r="B8" s="6" t="s">
        <v>5</v>
      </c>
    </row>
    <row r="9" ht="12">
      <c r="B9" s="7" t="s">
        <v>258</v>
      </c>
    </row>
    <row r="11" ht="19.5">
      <c r="B11" s="10" t="s">
        <v>1</v>
      </c>
    </row>
  </sheetData>
  <sheetProtection/>
  <mergeCells count="5">
    <mergeCell ref="B4:B6"/>
    <mergeCell ref="C4:D4"/>
    <mergeCell ref="E4:F4"/>
    <mergeCell ref="G4:G5"/>
    <mergeCell ref="B2:G2"/>
  </mergeCells>
  <hyperlinks>
    <hyperlink ref="B11" location="Contents!A1" display="Contents"/>
  </hyperlinks>
  <printOptions/>
  <pageMargins left="0.75" right="0.75" top="0.23" bottom="0.22" header="0.17" footer="0.2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4B59C1"/>
  </sheetPr>
  <dimension ref="B2:Q11"/>
  <sheetViews>
    <sheetView showGridLines="0" zoomScalePageLayoutView="0" workbookViewId="0" topLeftCell="A1">
      <selection activeCell="H26" sqref="H2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4.140625" style="0" bestFit="1" customWidth="1"/>
    <col min="11" max="11" width="16.00390625" style="0" customWidth="1"/>
    <col min="12" max="12" width="10.7109375" style="0" customWidth="1"/>
    <col min="13" max="13" width="13.7109375" style="0" customWidth="1"/>
  </cols>
  <sheetData>
    <row r="1" ht="12.75" customHeight="1"/>
    <row r="2" spans="2:17" ht="18" customHeight="1">
      <c r="B2" s="670" t="s">
        <v>224</v>
      </c>
      <c r="C2" s="670"/>
      <c r="D2" s="670"/>
      <c r="E2" s="670"/>
      <c r="F2" s="670"/>
      <c r="G2" s="670"/>
      <c r="H2" s="670"/>
      <c r="I2" s="670"/>
      <c r="L2" s="9"/>
      <c r="M2" s="9"/>
      <c r="N2" s="9"/>
      <c r="O2" s="9"/>
      <c r="P2" s="9"/>
      <c r="Q2" s="9"/>
    </row>
    <row r="3" ht="12.75" thickBot="1"/>
    <row r="4" spans="2:9" ht="15">
      <c r="B4" s="752" t="s">
        <v>42</v>
      </c>
      <c r="C4" s="759" t="s">
        <v>6</v>
      </c>
      <c r="D4" s="760"/>
      <c r="E4" s="760" t="s">
        <v>112</v>
      </c>
      <c r="F4" s="760"/>
      <c r="G4" s="760" t="s">
        <v>7</v>
      </c>
      <c r="H4" s="760"/>
      <c r="I4" s="757" t="s">
        <v>4</v>
      </c>
    </row>
    <row r="5" spans="2:9" ht="15">
      <c r="B5" s="753"/>
      <c r="C5" s="292" t="s">
        <v>91</v>
      </c>
      <c r="D5" s="293" t="s">
        <v>3</v>
      </c>
      <c r="E5" s="293" t="s">
        <v>91</v>
      </c>
      <c r="F5" s="293" t="s">
        <v>3</v>
      </c>
      <c r="G5" s="293" t="s">
        <v>91</v>
      </c>
      <c r="H5" s="293" t="s">
        <v>3</v>
      </c>
      <c r="I5" s="761"/>
    </row>
    <row r="6" spans="2:9" ht="12.75" thickBot="1">
      <c r="B6" s="754"/>
      <c r="C6" s="294">
        <v>8</v>
      </c>
      <c r="D6" s="295">
        <v>0.23529411764705882</v>
      </c>
      <c r="E6" s="296">
        <v>6</v>
      </c>
      <c r="F6" s="295">
        <v>0.17647058823529413</v>
      </c>
      <c r="G6" s="296">
        <v>20</v>
      </c>
      <c r="H6" s="295">
        <v>0.5882352941176471</v>
      </c>
      <c r="I6" s="297">
        <v>34</v>
      </c>
    </row>
    <row r="8" ht="12">
      <c r="B8" s="6" t="s">
        <v>5</v>
      </c>
    </row>
    <row r="9" ht="12">
      <c r="B9" s="7" t="s">
        <v>258</v>
      </c>
    </row>
    <row r="11" ht="19.5">
      <c r="B11" s="10" t="s">
        <v>1</v>
      </c>
    </row>
  </sheetData>
  <sheetProtection/>
  <mergeCells count="6">
    <mergeCell ref="B4:B6"/>
    <mergeCell ref="C4:D4"/>
    <mergeCell ref="E4:F4"/>
    <mergeCell ref="G4:H4"/>
    <mergeCell ref="I4:I5"/>
    <mergeCell ref="B2:I2"/>
  </mergeCells>
  <hyperlinks>
    <hyperlink ref="B11" location="Contents!A1" display="Contents"/>
  </hyperlinks>
  <printOptions/>
  <pageMargins left="0.17" right="0.21" top="0.17" bottom="0.5" header="0.18" footer="0.5"/>
  <pageSetup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4B59C1"/>
  </sheetPr>
  <dimension ref="B2:N12"/>
  <sheetViews>
    <sheetView showGridLines="0" zoomScalePageLayoutView="0" workbookViewId="0" topLeftCell="A1">
      <selection activeCell="I26" sqref="I26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7.7109375" style="0" customWidth="1"/>
  </cols>
  <sheetData>
    <row r="2" spans="2:14" ht="18" customHeight="1">
      <c r="B2" s="661" t="s">
        <v>225</v>
      </c>
      <c r="C2" s="661"/>
      <c r="D2" s="661"/>
      <c r="E2" s="661"/>
      <c r="F2" s="661"/>
      <c r="G2" s="661"/>
      <c r="H2" s="661"/>
      <c r="I2" s="661"/>
      <c r="K2" s="9"/>
      <c r="L2" s="9"/>
      <c r="M2" s="9"/>
      <c r="N2" s="9"/>
    </row>
    <row r="3" ht="12.75" thickBot="1">
      <c r="C3" s="13"/>
    </row>
    <row r="4" spans="2:9" ht="12">
      <c r="B4" s="766" t="s">
        <v>42</v>
      </c>
      <c r="C4" s="770" t="s">
        <v>138</v>
      </c>
      <c r="D4" s="763"/>
      <c r="E4" s="770" t="s">
        <v>139</v>
      </c>
      <c r="F4" s="763"/>
      <c r="G4" s="762" t="s">
        <v>27</v>
      </c>
      <c r="H4" s="763"/>
      <c r="I4" s="757" t="s">
        <v>4</v>
      </c>
    </row>
    <row r="5" spans="2:9" ht="12">
      <c r="B5" s="767"/>
      <c r="C5" s="771"/>
      <c r="D5" s="765"/>
      <c r="E5" s="771"/>
      <c r="F5" s="765"/>
      <c r="G5" s="764"/>
      <c r="H5" s="765"/>
      <c r="I5" s="761"/>
    </row>
    <row r="6" spans="2:9" ht="15">
      <c r="B6" s="768"/>
      <c r="C6" s="298" t="s">
        <v>91</v>
      </c>
      <c r="D6" s="293" t="s">
        <v>3</v>
      </c>
      <c r="E6" s="293" t="s">
        <v>91</v>
      </c>
      <c r="F6" s="293" t="s">
        <v>3</v>
      </c>
      <c r="G6" s="293" t="s">
        <v>91</v>
      </c>
      <c r="H6" s="293" t="s">
        <v>3</v>
      </c>
      <c r="I6" s="761"/>
    </row>
    <row r="7" spans="2:9" ht="12.75" thickBot="1">
      <c r="B7" s="769"/>
      <c r="C7" s="299">
        <v>2</v>
      </c>
      <c r="D7" s="295">
        <v>0.058823529411764705</v>
      </c>
      <c r="E7" s="296">
        <v>29</v>
      </c>
      <c r="F7" s="295">
        <v>0.8529411764705882</v>
      </c>
      <c r="G7" s="296">
        <v>3</v>
      </c>
      <c r="H7" s="295">
        <v>0.08823529411764706</v>
      </c>
      <c r="I7" s="300">
        <v>34</v>
      </c>
    </row>
    <row r="8" ht="12">
      <c r="C8" s="13"/>
    </row>
    <row r="9" ht="12">
      <c r="B9" s="6" t="s">
        <v>5</v>
      </c>
    </row>
    <row r="10" ht="12">
      <c r="B10" s="7" t="s">
        <v>258</v>
      </c>
    </row>
    <row r="12" ht="19.5">
      <c r="B12" s="10" t="s">
        <v>1</v>
      </c>
    </row>
  </sheetData>
  <sheetProtection/>
  <mergeCells count="5">
    <mergeCell ref="G4:H5"/>
    <mergeCell ref="I4:I6"/>
    <mergeCell ref="B4:B7"/>
    <mergeCell ref="C4:D5"/>
    <mergeCell ref="E4:F5"/>
  </mergeCells>
  <hyperlinks>
    <hyperlink ref="B12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4B59C1"/>
  </sheetPr>
  <dimension ref="B2:I11"/>
  <sheetViews>
    <sheetView showGridLines="0" zoomScalePageLayoutView="0" workbookViewId="0" topLeftCell="A1">
      <selection activeCell="G7" sqref="G7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</cols>
  <sheetData>
    <row r="2" spans="2:9" ht="18.75" customHeight="1">
      <c r="B2" s="652" t="s">
        <v>226</v>
      </c>
      <c r="C2" s="652"/>
      <c r="D2" s="652"/>
      <c r="E2" s="652"/>
      <c r="F2" s="652"/>
      <c r="G2" s="652"/>
      <c r="H2" s="652"/>
      <c r="I2" s="652"/>
    </row>
    <row r="3" ht="12.75" thickBot="1">
      <c r="D3" s="13"/>
    </row>
    <row r="4" spans="2:9" ht="15" customHeight="1">
      <c r="B4" s="776" t="s">
        <v>42</v>
      </c>
      <c r="C4" s="774" t="s">
        <v>264</v>
      </c>
      <c r="D4" s="775"/>
      <c r="E4" s="777" t="s">
        <v>112</v>
      </c>
      <c r="F4" s="775"/>
      <c r="G4" s="777" t="s">
        <v>44</v>
      </c>
      <c r="H4" s="778"/>
      <c r="I4" s="772" t="s">
        <v>4</v>
      </c>
    </row>
    <row r="5" spans="2:9" ht="15">
      <c r="B5" s="768"/>
      <c r="C5" s="301" t="s">
        <v>91</v>
      </c>
      <c r="D5" s="302" t="s">
        <v>3</v>
      </c>
      <c r="E5" s="302" t="s">
        <v>91</v>
      </c>
      <c r="F5" s="302" t="s">
        <v>3</v>
      </c>
      <c r="G5" s="302" t="s">
        <v>91</v>
      </c>
      <c r="H5" s="302" t="s">
        <v>3</v>
      </c>
      <c r="I5" s="773"/>
    </row>
    <row r="6" spans="2:9" ht="12.75" customHeight="1" thickBot="1">
      <c r="B6" s="769"/>
      <c r="C6" s="303">
        <v>24</v>
      </c>
      <c r="D6" s="304">
        <v>0.7058823529411765</v>
      </c>
      <c r="E6" s="305">
        <v>9</v>
      </c>
      <c r="F6" s="304">
        <v>0.2647058823529412</v>
      </c>
      <c r="G6" s="305">
        <v>1</v>
      </c>
      <c r="H6" s="304">
        <v>0.029411764705882353</v>
      </c>
      <c r="I6" s="306">
        <v>34</v>
      </c>
    </row>
    <row r="7" ht="12">
      <c r="D7" s="13"/>
    </row>
    <row r="8" s="16" customFormat="1" ht="15" customHeight="1">
      <c r="B8" s="6" t="s">
        <v>5</v>
      </c>
    </row>
    <row r="9" s="16" customFormat="1" ht="15" customHeight="1">
      <c r="B9" s="7" t="s">
        <v>258</v>
      </c>
    </row>
    <row r="11" ht="19.5">
      <c r="B11" s="10" t="s">
        <v>1</v>
      </c>
    </row>
  </sheetData>
  <sheetProtection/>
  <mergeCells count="5">
    <mergeCell ref="I4:I5"/>
    <mergeCell ref="C4:D4"/>
    <mergeCell ref="B4:B6"/>
    <mergeCell ref="E4:F4"/>
    <mergeCell ref="G4:H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4B59C1"/>
  </sheetPr>
  <dimension ref="B2:Y12"/>
  <sheetViews>
    <sheetView showGridLines="0" zoomScalePageLayoutView="0" workbookViewId="0" topLeftCell="A1">
      <selection activeCell="F13" sqref="F13:F14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19" width="17.28125" style="0" customWidth="1"/>
    <col min="20" max="20" width="13.8515625" style="0" customWidth="1"/>
    <col min="21" max="21" width="13.140625" style="0" customWidth="1"/>
    <col min="22" max="22" width="12.140625" style="0" customWidth="1"/>
    <col min="23" max="23" width="15.28125" style="0" customWidth="1"/>
    <col min="24" max="24" width="13.140625" style="0" customWidth="1"/>
  </cols>
  <sheetData>
    <row r="2" spans="2:25" ht="18" customHeight="1">
      <c r="B2" s="670" t="s">
        <v>227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</row>
    <row r="3" ht="12.75" thickBot="1"/>
    <row r="4" spans="2:21" ht="12" customHeight="1">
      <c r="B4" s="776" t="s">
        <v>42</v>
      </c>
      <c r="C4" s="766" t="s">
        <v>46</v>
      </c>
      <c r="D4" s="780"/>
      <c r="E4" s="779" t="s">
        <v>50</v>
      </c>
      <c r="F4" s="780"/>
      <c r="G4" s="779" t="s">
        <v>51</v>
      </c>
      <c r="H4" s="780"/>
      <c r="I4" s="779" t="s">
        <v>53</v>
      </c>
      <c r="J4" s="780"/>
      <c r="K4" s="783" t="s">
        <v>143</v>
      </c>
      <c r="L4" s="784"/>
      <c r="M4" s="779" t="s">
        <v>112</v>
      </c>
      <c r="N4" s="780"/>
      <c r="O4" s="779" t="s">
        <v>44</v>
      </c>
      <c r="P4" s="780"/>
      <c r="Q4" s="783" t="s">
        <v>95</v>
      </c>
      <c r="R4" s="784"/>
      <c r="S4" s="779" t="s">
        <v>55</v>
      </c>
      <c r="T4" s="780"/>
      <c r="U4" s="787" t="s">
        <v>4</v>
      </c>
    </row>
    <row r="5" spans="2:21" ht="12" customHeight="1">
      <c r="B5" s="768"/>
      <c r="C5" s="790"/>
      <c r="D5" s="782"/>
      <c r="E5" s="781"/>
      <c r="F5" s="782"/>
      <c r="G5" s="781"/>
      <c r="H5" s="782"/>
      <c r="I5" s="781"/>
      <c r="J5" s="782"/>
      <c r="K5" s="785"/>
      <c r="L5" s="786"/>
      <c r="M5" s="781"/>
      <c r="N5" s="782"/>
      <c r="O5" s="781"/>
      <c r="P5" s="782"/>
      <c r="Q5" s="785"/>
      <c r="R5" s="786"/>
      <c r="S5" s="781"/>
      <c r="T5" s="782"/>
      <c r="U5" s="788"/>
    </row>
    <row r="6" spans="2:21" ht="15">
      <c r="B6" s="768"/>
      <c r="C6" s="298" t="s">
        <v>91</v>
      </c>
      <c r="D6" s="293" t="s">
        <v>3</v>
      </c>
      <c r="E6" s="293" t="s">
        <v>91</v>
      </c>
      <c r="F6" s="293" t="s">
        <v>3</v>
      </c>
      <c r="G6" s="293" t="s">
        <v>91</v>
      </c>
      <c r="H6" s="293" t="s">
        <v>3</v>
      </c>
      <c r="I6" s="293" t="s">
        <v>91</v>
      </c>
      <c r="J6" s="293" t="s">
        <v>3</v>
      </c>
      <c r="K6" s="293" t="s">
        <v>91</v>
      </c>
      <c r="L6" s="293" t="s">
        <v>3</v>
      </c>
      <c r="M6" s="293" t="s">
        <v>91</v>
      </c>
      <c r="N6" s="293" t="s">
        <v>3</v>
      </c>
      <c r="O6" s="293" t="s">
        <v>91</v>
      </c>
      <c r="P6" s="293" t="s">
        <v>3</v>
      </c>
      <c r="Q6" s="307" t="s">
        <v>91</v>
      </c>
      <c r="R6" s="307" t="s">
        <v>3</v>
      </c>
      <c r="S6" s="307" t="s">
        <v>91</v>
      </c>
      <c r="T6" s="307" t="s">
        <v>3</v>
      </c>
      <c r="U6" s="789"/>
    </row>
    <row r="7" spans="2:21" ht="12.75" customHeight="1" thickBot="1">
      <c r="B7" s="769"/>
      <c r="C7" s="308">
        <v>3</v>
      </c>
      <c r="D7" s="309">
        <v>0.08823529411764706</v>
      </c>
      <c r="E7" s="310">
        <v>14</v>
      </c>
      <c r="F7" s="309">
        <v>0.4117647058823529</v>
      </c>
      <c r="G7" s="310">
        <v>2</v>
      </c>
      <c r="H7" s="309">
        <v>0.058823529411764705</v>
      </c>
      <c r="I7" s="310">
        <v>1</v>
      </c>
      <c r="J7" s="309">
        <v>0.029411764705882353</v>
      </c>
      <c r="K7" s="310">
        <v>1</v>
      </c>
      <c r="L7" s="309">
        <v>0.029411764705882353</v>
      </c>
      <c r="M7" s="310">
        <v>9</v>
      </c>
      <c r="N7" s="309">
        <v>0.2647058823529412</v>
      </c>
      <c r="O7" s="310">
        <v>2</v>
      </c>
      <c r="P7" s="309">
        <v>0.058823529411764705</v>
      </c>
      <c r="Q7" s="311">
        <v>1</v>
      </c>
      <c r="R7" s="312">
        <v>0.029411764705882353</v>
      </c>
      <c r="S7" s="311">
        <v>1</v>
      </c>
      <c r="T7" s="312">
        <v>0.029411764705882353</v>
      </c>
      <c r="U7" s="313">
        <v>34</v>
      </c>
    </row>
    <row r="9" spans="2:17" ht="12">
      <c r="B9" s="6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32"/>
      <c r="O9" s="16"/>
      <c r="P9" s="32"/>
      <c r="Q9" s="16"/>
    </row>
    <row r="10" spans="2:13" ht="12">
      <c r="B10" s="7" t="s">
        <v>258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2" ht="19.5">
      <c r="B12" s="10" t="s">
        <v>1</v>
      </c>
    </row>
  </sheetData>
  <sheetProtection/>
  <mergeCells count="12">
    <mergeCell ref="I4:J5"/>
    <mergeCell ref="K4:L5"/>
    <mergeCell ref="B2:Y2"/>
    <mergeCell ref="M4:N5"/>
    <mergeCell ref="O4:P5"/>
    <mergeCell ref="Q4:R5"/>
    <mergeCell ref="S4:T5"/>
    <mergeCell ref="U4:U6"/>
    <mergeCell ref="B4:B7"/>
    <mergeCell ref="C4:D5"/>
    <mergeCell ref="E4:F5"/>
    <mergeCell ref="G4:H5"/>
  </mergeCells>
  <hyperlinks>
    <hyperlink ref="B12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B59C1"/>
  </sheetPr>
  <dimension ref="B2:W11"/>
  <sheetViews>
    <sheetView showGridLines="0" zoomScalePageLayoutView="0" workbookViewId="0" topLeftCell="A1">
      <selection activeCell="G28" sqref="G28"/>
    </sheetView>
  </sheetViews>
  <sheetFormatPr defaultColWidth="22.140625" defaultRowHeight="12.75"/>
  <cols>
    <col min="1" max="1" width="17.28125" style="0" customWidth="1"/>
    <col min="2" max="2" width="20.7109375" style="0" customWidth="1"/>
    <col min="3" max="21" width="17.28125" style="0" customWidth="1"/>
    <col min="22" max="22" width="17.421875" style="0" customWidth="1"/>
  </cols>
  <sheetData>
    <row r="2" spans="2:23" ht="18" customHeight="1">
      <c r="B2" s="670" t="s">
        <v>228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</row>
    <row r="3" spans="2:18" s="30" customFormat="1" ht="12.75" customHeight="1" thickBot="1">
      <c r="B3" s="45"/>
      <c r="C3" s="45"/>
      <c r="D3" s="45"/>
      <c r="E3" s="45"/>
      <c r="F3" s="45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2:21" s="30" customFormat="1" ht="12.75" customHeight="1">
      <c r="B4" s="776" t="s">
        <v>42</v>
      </c>
      <c r="C4" s="774" t="s">
        <v>63</v>
      </c>
      <c r="D4" s="775"/>
      <c r="E4" s="791" t="s">
        <v>35</v>
      </c>
      <c r="F4" s="791"/>
      <c r="G4" s="791" t="s">
        <v>36</v>
      </c>
      <c r="H4" s="791"/>
      <c r="I4" s="791" t="s">
        <v>37</v>
      </c>
      <c r="J4" s="791"/>
      <c r="K4" s="791" t="s">
        <v>38</v>
      </c>
      <c r="L4" s="791"/>
      <c r="M4" s="791" t="s">
        <v>39</v>
      </c>
      <c r="N4" s="791"/>
      <c r="O4" s="777" t="s">
        <v>40</v>
      </c>
      <c r="P4" s="775"/>
      <c r="Q4" s="777" t="s">
        <v>41</v>
      </c>
      <c r="R4" s="775"/>
      <c r="S4" s="777" t="s">
        <v>64</v>
      </c>
      <c r="T4" s="775"/>
      <c r="U4" s="792" t="s">
        <v>4</v>
      </c>
    </row>
    <row r="5" spans="2:21" s="30" customFormat="1" ht="12.75" customHeight="1">
      <c r="B5" s="768"/>
      <c r="C5" s="314" t="s">
        <v>91</v>
      </c>
      <c r="D5" s="314" t="s">
        <v>3</v>
      </c>
      <c r="E5" s="314" t="s">
        <v>91</v>
      </c>
      <c r="F5" s="314" t="s">
        <v>3</v>
      </c>
      <c r="G5" s="314" t="s">
        <v>91</v>
      </c>
      <c r="H5" s="314" t="s">
        <v>3</v>
      </c>
      <c r="I5" s="314" t="s">
        <v>91</v>
      </c>
      <c r="J5" s="314" t="s">
        <v>3</v>
      </c>
      <c r="K5" s="314" t="s">
        <v>91</v>
      </c>
      <c r="L5" s="314" t="s">
        <v>3</v>
      </c>
      <c r="M5" s="314" t="s">
        <v>91</v>
      </c>
      <c r="N5" s="314" t="s">
        <v>3</v>
      </c>
      <c r="O5" s="314" t="s">
        <v>91</v>
      </c>
      <c r="P5" s="314" t="s">
        <v>3</v>
      </c>
      <c r="Q5" s="314" t="s">
        <v>91</v>
      </c>
      <c r="R5" s="314" t="s">
        <v>3</v>
      </c>
      <c r="S5" s="314" t="s">
        <v>91</v>
      </c>
      <c r="T5" s="314" t="s">
        <v>3</v>
      </c>
      <c r="U5" s="793"/>
    </row>
    <row r="6" spans="2:21" s="30" customFormat="1" ht="12.75" customHeight="1" thickBot="1">
      <c r="B6" s="769"/>
      <c r="C6" s="315">
        <v>2</v>
      </c>
      <c r="D6" s="316">
        <v>0.058823529411764705</v>
      </c>
      <c r="E6" s="315">
        <v>5</v>
      </c>
      <c r="F6" s="316">
        <v>0.14705882352941177</v>
      </c>
      <c r="G6" s="315">
        <v>7</v>
      </c>
      <c r="H6" s="316">
        <v>0.20588235294117646</v>
      </c>
      <c r="I6" s="315">
        <v>5</v>
      </c>
      <c r="J6" s="316">
        <v>0.14705882352941177</v>
      </c>
      <c r="K6" s="315">
        <v>3</v>
      </c>
      <c r="L6" s="316">
        <v>0.08823529411764706</v>
      </c>
      <c r="M6" s="315">
        <v>5</v>
      </c>
      <c r="N6" s="316">
        <v>0.14705882352941177</v>
      </c>
      <c r="O6" s="315">
        <v>5</v>
      </c>
      <c r="P6" s="316">
        <v>0.14705882352941177</v>
      </c>
      <c r="Q6" s="315">
        <v>2</v>
      </c>
      <c r="R6" s="316">
        <v>0.058823529411764705</v>
      </c>
      <c r="S6" s="315">
        <v>0</v>
      </c>
      <c r="T6" s="316">
        <v>0</v>
      </c>
      <c r="U6" s="317">
        <v>34</v>
      </c>
    </row>
    <row r="7" spans="2:18" s="30" customFormat="1" ht="12.75" customHeight="1">
      <c r="B7" s="45"/>
      <c r="C7" s="45"/>
      <c r="D7" s="45"/>
      <c r="E7" s="45"/>
      <c r="F7" s="45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21" s="16" customFormat="1" ht="12.75" customHeight="1">
      <c r="B8" s="6" t="s">
        <v>5</v>
      </c>
      <c r="C8" s="102"/>
      <c r="D8" s="103"/>
      <c r="E8" s="102"/>
      <c r="F8" s="103"/>
      <c r="G8" s="102"/>
      <c r="H8" s="103"/>
      <c r="I8" s="102"/>
      <c r="J8" s="103"/>
      <c r="K8" s="102"/>
      <c r="L8" s="103"/>
      <c r="M8" s="102"/>
      <c r="N8" s="103"/>
      <c r="O8" s="102"/>
      <c r="P8" s="103"/>
      <c r="Q8" s="102"/>
      <c r="R8" s="103"/>
      <c r="S8" s="102"/>
      <c r="T8" s="103"/>
      <c r="U8" s="102"/>
    </row>
    <row r="9" s="16" customFormat="1" ht="12.75" customHeight="1">
      <c r="B9" s="7" t="s">
        <v>258</v>
      </c>
    </row>
    <row r="10" s="16" customFormat="1" ht="12.75" customHeight="1">
      <c r="B10" s="7"/>
    </row>
    <row r="11" ht="19.5">
      <c r="B11" s="10" t="s">
        <v>1</v>
      </c>
    </row>
  </sheetData>
  <sheetProtection/>
  <mergeCells count="12">
    <mergeCell ref="U4:U5"/>
    <mergeCell ref="B2:W2"/>
    <mergeCell ref="B4:B6"/>
    <mergeCell ref="C4:D4"/>
    <mergeCell ref="G4:H4"/>
    <mergeCell ref="I4:J4"/>
    <mergeCell ref="K4:L4"/>
    <mergeCell ref="E4:F4"/>
    <mergeCell ref="M4:N4"/>
    <mergeCell ref="O4:P4"/>
    <mergeCell ref="Q4:R4"/>
    <mergeCell ref="S4:T4"/>
  </mergeCells>
  <hyperlinks>
    <hyperlink ref="B11" location="Contents!A1" display="Contents"/>
  </hyperlinks>
  <printOptions/>
  <pageMargins left="0.75" right="0.75" top="0.5" bottom="0.17" header="0.5" footer="0.17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61"/>
  </sheetPr>
  <dimension ref="B2:L11"/>
  <sheetViews>
    <sheetView showGridLines="0" zoomScalePageLayoutView="0" workbookViewId="0" topLeftCell="A1">
      <selection activeCell="G33" sqref="G33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</cols>
  <sheetData>
    <row r="2" spans="2:12" ht="18" customHeight="1">
      <c r="B2" s="670" t="s">
        <v>229</v>
      </c>
      <c r="C2" s="670"/>
      <c r="D2" s="670"/>
      <c r="E2" s="670"/>
      <c r="F2" s="670"/>
      <c r="G2" s="670"/>
      <c r="H2" s="9"/>
      <c r="I2" s="9"/>
      <c r="J2" s="9"/>
      <c r="K2" s="9"/>
      <c r="L2" s="9"/>
    </row>
    <row r="3" spans="2:12" s="30" customFormat="1" ht="12.75" customHeight="1">
      <c r="B3" s="45"/>
      <c r="C3" s="45"/>
      <c r="D3" s="45"/>
      <c r="E3" s="45"/>
      <c r="F3" s="45"/>
      <c r="G3" s="45"/>
      <c r="H3" s="9"/>
      <c r="I3" s="9"/>
      <c r="J3" s="9"/>
      <c r="K3" s="9"/>
      <c r="L3" s="9"/>
    </row>
    <row r="4" spans="2:12" s="30" customFormat="1" ht="15" customHeight="1">
      <c r="B4" s="794" t="s">
        <v>42</v>
      </c>
      <c r="C4" s="795" t="s">
        <v>111</v>
      </c>
      <c r="D4" s="795"/>
      <c r="E4" s="795" t="s">
        <v>110</v>
      </c>
      <c r="F4" s="795"/>
      <c r="G4" s="795" t="s">
        <v>4</v>
      </c>
      <c r="H4" s="9"/>
      <c r="I4" s="9"/>
      <c r="J4" s="9"/>
      <c r="K4" s="9"/>
      <c r="L4" s="9"/>
    </row>
    <row r="5" spans="2:12" s="30" customFormat="1" ht="15" customHeight="1">
      <c r="B5" s="794"/>
      <c r="C5" s="104" t="s">
        <v>91</v>
      </c>
      <c r="D5" s="104" t="s">
        <v>3</v>
      </c>
      <c r="E5" s="104" t="s">
        <v>91</v>
      </c>
      <c r="F5" s="104" t="s">
        <v>3</v>
      </c>
      <c r="G5" s="795"/>
      <c r="H5" s="9"/>
      <c r="I5" s="9"/>
      <c r="J5" s="9"/>
      <c r="K5" s="9"/>
      <c r="L5" s="9"/>
    </row>
    <row r="6" spans="2:12" s="30" customFormat="1" ht="12.75" customHeight="1">
      <c r="B6" s="794"/>
      <c r="C6" s="90">
        <v>6</v>
      </c>
      <c r="D6" s="135">
        <v>0.5454545454545454</v>
      </c>
      <c r="E6" s="90">
        <v>5</v>
      </c>
      <c r="F6" s="135">
        <v>0.45454545454545453</v>
      </c>
      <c r="G6" s="90">
        <v>11</v>
      </c>
      <c r="H6" s="9"/>
      <c r="I6" s="9"/>
      <c r="J6" s="9"/>
      <c r="K6" s="9"/>
      <c r="L6" s="9"/>
    </row>
    <row r="7" spans="2:12" s="30" customFormat="1" ht="12.75" customHeight="1">
      <c r="B7" s="45"/>
      <c r="C7" s="45"/>
      <c r="D7" s="45"/>
      <c r="E7" s="45"/>
      <c r="F7" s="45"/>
      <c r="G7" s="45"/>
      <c r="H7" s="9"/>
      <c r="I7" s="9"/>
      <c r="J7" s="9"/>
      <c r="K7" s="9"/>
      <c r="L7" s="9"/>
    </row>
    <row r="8" spans="2:3" ht="12">
      <c r="B8" s="6" t="s">
        <v>5</v>
      </c>
      <c r="C8" s="15"/>
    </row>
    <row r="9" ht="12">
      <c r="B9" s="7" t="s">
        <v>259</v>
      </c>
    </row>
    <row r="10" spans="4:7" ht="12">
      <c r="D10" s="18"/>
      <c r="E10" s="15"/>
      <c r="F10" s="18"/>
      <c r="G10" s="15"/>
    </row>
    <row r="11" ht="19.5">
      <c r="B11" s="10" t="s">
        <v>1</v>
      </c>
    </row>
  </sheetData>
  <sheetProtection/>
  <mergeCells count="5">
    <mergeCell ref="B2:G2"/>
    <mergeCell ref="B4:B6"/>
    <mergeCell ref="C4:D4"/>
    <mergeCell ref="E4:F4"/>
    <mergeCell ref="G4:G5"/>
  </mergeCells>
  <hyperlinks>
    <hyperlink ref="B11" location="Contents!A1" display="Contents"/>
  </hyperlinks>
  <printOptions/>
  <pageMargins left="0.75" right="0.75" top="0.27" bottom="0.17" header="0.27" footer="0.2"/>
  <pageSetup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1"/>
  </sheetPr>
  <dimension ref="B2:K13"/>
  <sheetViews>
    <sheetView showGridLines="0" zoomScalePageLayoutView="0" workbookViewId="0" topLeftCell="A1">
      <selection activeCell="E15" sqref="E15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9" width="17.28125" style="0" customWidth="1"/>
    <col min="10" max="10" width="10.7109375" style="0" customWidth="1"/>
    <col min="11" max="11" width="13.7109375" style="0" customWidth="1"/>
  </cols>
  <sheetData>
    <row r="2" spans="2:11" ht="18" customHeight="1">
      <c r="B2" s="670" t="s">
        <v>230</v>
      </c>
      <c r="C2" s="670"/>
      <c r="D2" s="670"/>
      <c r="E2" s="670"/>
      <c r="F2" s="670"/>
      <c r="G2" s="670"/>
      <c r="H2" s="670"/>
      <c r="I2" s="670"/>
      <c r="J2" s="9"/>
      <c r="K2" s="9"/>
    </row>
    <row r="4" spans="2:9" ht="15" customHeight="1">
      <c r="B4" s="795" t="s">
        <v>42</v>
      </c>
      <c r="C4" s="795" t="s">
        <v>6</v>
      </c>
      <c r="D4" s="795"/>
      <c r="E4" s="795" t="s">
        <v>7</v>
      </c>
      <c r="F4" s="795"/>
      <c r="G4" s="795" t="s">
        <v>112</v>
      </c>
      <c r="H4" s="795"/>
      <c r="I4" s="795" t="s">
        <v>4</v>
      </c>
    </row>
    <row r="5" spans="2:9" ht="15" customHeight="1">
      <c r="B5" s="795"/>
      <c r="C5" s="105" t="s">
        <v>91</v>
      </c>
      <c r="D5" s="105" t="s">
        <v>3</v>
      </c>
      <c r="E5" s="105" t="s">
        <v>91</v>
      </c>
      <c r="F5" s="105" t="s">
        <v>3</v>
      </c>
      <c r="G5" s="105" t="s">
        <v>91</v>
      </c>
      <c r="H5" s="105" t="s">
        <v>3</v>
      </c>
      <c r="I5" s="795"/>
    </row>
    <row r="6" spans="2:9" ht="12.75" customHeight="1">
      <c r="B6" s="795"/>
      <c r="C6" s="106">
        <v>3</v>
      </c>
      <c r="D6" s="134">
        <v>0.2727272727272727</v>
      </c>
      <c r="E6" s="107">
        <v>5</v>
      </c>
      <c r="F6" s="134">
        <v>0.45454545454545453</v>
      </c>
      <c r="G6" s="108">
        <v>3</v>
      </c>
      <c r="H6" s="134">
        <v>0.2727272727272727</v>
      </c>
      <c r="I6" s="108">
        <v>11</v>
      </c>
    </row>
    <row r="8" spans="2:5" ht="15">
      <c r="B8" s="6" t="s">
        <v>5</v>
      </c>
      <c r="C8" s="14"/>
      <c r="D8" s="17"/>
      <c r="E8" s="19"/>
    </row>
    <row r="9" spans="2:5" s="16" customFormat="1" ht="12">
      <c r="B9" s="7" t="s">
        <v>259</v>
      </c>
      <c r="C9" s="14"/>
      <c r="D9" s="18"/>
      <c r="E9" s="14"/>
    </row>
    <row r="10" spans="2:11" s="16" customFormat="1" ht="12">
      <c r="B10"/>
      <c r="C10"/>
      <c r="D10" s="18"/>
      <c r="E10" s="14"/>
      <c r="F10" s="18"/>
      <c r="G10" s="15"/>
      <c r="H10" s="18"/>
      <c r="I10" s="14"/>
      <c r="J10" s="18"/>
      <c r="K10" s="14"/>
    </row>
    <row r="11" spans="2:11" s="16" customFormat="1" ht="19.5">
      <c r="B11" s="10" t="s">
        <v>1</v>
      </c>
      <c r="C11"/>
      <c r="D11" s="18"/>
      <c r="E11" s="14"/>
      <c r="F11" s="18"/>
      <c r="G11" s="15"/>
      <c r="H11" s="18"/>
      <c r="I11" s="14"/>
      <c r="J11" s="18"/>
      <c r="K11" s="14"/>
    </row>
    <row r="12" spans="2:11" s="16" customFormat="1" ht="12">
      <c r="B12"/>
      <c r="C12"/>
      <c r="D12" s="18"/>
      <c r="E12" s="15"/>
      <c r="F12" s="18"/>
      <c r="G12" s="15"/>
      <c r="H12" s="18"/>
      <c r="I12" s="15"/>
      <c r="J12" s="18"/>
      <c r="K12" s="15"/>
    </row>
    <row r="13" spans="9:11" ht="12">
      <c r="I13" s="16"/>
      <c r="J13" s="16"/>
      <c r="K13" s="16"/>
    </row>
  </sheetData>
  <sheetProtection/>
  <mergeCells count="6">
    <mergeCell ref="B2:I2"/>
    <mergeCell ref="B4:B6"/>
    <mergeCell ref="C4:D4"/>
    <mergeCell ref="E4:F4"/>
    <mergeCell ref="G4:H4"/>
    <mergeCell ref="I4:I5"/>
  </mergeCells>
  <hyperlinks>
    <hyperlink ref="B11" location="Contents!A1" display="Contents"/>
  </hyperlinks>
  <printOptions/>
  <pageMargins left="0.17" right="0.19" top="0.3" bottom="0.3" header="0.31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61"/>
  </sheetPr>
  <dimension ref="B2:I11"/>
  <sheetViews>
    <sheetView showGridLines="0" zoomScalePageLayoutView="0" workbookViewId="0" topLeftCell="A1">
      <selection activeCell="G29" sqref="G29"/>
    </sheetView>
  </sheetViews>
  <sheetFormatPr defaultColWidth="9.140625" defaultRowHeight="12.75"/>
  <cols>
    <col min="1" max="1" width="17.28125" style="0" customWidth="1"/>
    <col min="2" max="2" width="20.7109375" style="0" customWidth="1"/>
    <col min="3" max="7" width="17.28125" style="0" customWidth="1"/>
    <col min="8" max="8" width="13.28125" style="0" customWidth="1"/>
  </cols>
  <sheetData>
    <row r="2" spans="2:9" ht="18" customHeight="1">
      <c r="B2" s="670" t="s">
        <v>231</v>
      </c>
      <c r="C2" s="670"/>
      <c r="D2" s="670"/>
      <c r="E2" s="670"/>
      <c r="F2" s="670"/>
      <c r="G2" s="670"/>
      <c r="H2" s="670"/>
      <c r="I2" s="670"/>
    </row>
    <row r="3" spans="2:7" ht="12.75" customHeight="1">
      <c r="B3" s="45"/>
      <c r="C3" s="45"/>
      <c r="D3" s="45"/>
      <c r="E3" s="45"/>
      <c r="F3" s="45"/>
      <c r="G3" s="45"/>
    </row>
    <row r="4" spans="2:9" ht="15" customHeight="1">
      <c r="B4" s="794" t="s">
        <v>42</v>
      </c>
      <c r="C4" s="795" t="s">
        <v>139</v>
      </c>
      <c r="D4" s="795"/>
      <c r="E4" s="795" t="s">
        <v>146</v>
      </c>
      <c r="F4" s="795"/>
      <c r="G4" s="795" t="s">
        <v>27</v>
      </c>
      <c r="H4" s="795"/>
      <c r="I4" s="795" t="s">
        <v>4</v>
      </c>
    </row>
    <row r="5" spans="2:9" ht="15" customHeight="1">
      <c r="B5" s="794"/>
      <c r="C5" s="109" t="s">
        <v>91</v>
      </c>
      <c r="D5" s="109" t="s">
        <v>3</v>
      </c>
      <c r="E5" s="109" t="s">
        <v>91</v>
      </c>
      <c r="F5" s="109" t="s">
        <v>3</v>
      </c>
      <c r="G5" s="109" t="s">
        <v>91</v>
      </c>
      <c r="H5" s="109" t="s">
        <v>3</v>
      </c>
      <c r="I5" s="795"/>
    </row>
    <row r="6" spans="2:9" ht="12.75" thickBot="1">
      <c r="B6" s="794"/>
      <c r="C6" s="90">
        <v>7</v>
      </c>
      <c r="D6" s="318">
        <v>0.6363636363636364</v>
      </c>
      <c r="E6" s="90">
        <v>1</v>
      </c>
      <c r="F6" s="318">
        <v>0.09090909090909091</v>
      </c>
      <c r="G6" s="90">
        <v>3</v>
      </c>
      <c r="H6" s="319">
        <v>0.2727272727272727</v>
      </c>
      <c r="I6" s="90">
        <v>11</v>
      </c>
    </row>
    <row r="7" spans="2:7" ht="12.75" customHeight="1">
      <c r="B7" s="45"/>
      <c r="C7" s="45"/>
      <c r="D7" s="45"/>
      <c r="E7" s="45"/>
      <c r="F7" s="45"/>
      <c r="G7" s="45"/>
    </row>
    <row r="8" spans="2:7" s="16" customFormat="1" ht="12">
      <c r="B8" s="6" t="s">
        <v>5</v>
      </c>
      <c r="C8" s="14"/>
      <c r="D8" s="18"/>
      <c r="E8" s="14"/>
      <c r="F8" s="18"/>
      <c r="G8" s="14"/>
    </row>
    <row r="9" spans="2:7" s="16" customFormat="1" ht="12">
      <c r="B9" s="7" t="s">
        <v>259</v>
      </c>
      <c r="C9" s="14"/>
      <c r="D9" s="18"/>
      <c r="E9" s="14"/>
      <c r="F9" s="18"/>
      <c r="G9" s="15"/>
    </row>
    <row r="11" ht="19.5">
      <c r="B11" s="10" t="s">
        <v>1</v>
      </c>
    </row>
  </sheetData>
  <sheetProtection/>
  <mergeCells count="6">
    <mergeCell ref="B4:B6"/>
    <mergeCell ref="C4:D4"/>
    <mergeCell ref="G4:H4"/>
    <mergeCell ref="I4:I5"/>
    <mergeCell ref="E4:F4"/>
    <mergeCell ref="B2:I2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61"/>
  </sheetPr>
  <dimension ref="B2:G11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9.7109375" style="0" customWidth="1"/>
    <col min="2" max="2" width="21.57421875" style="0" customWidth="1"/>
    <col min="3" max="6" width="12.7109375" style="0" customWidth="1"/>
    <col min="7" max="7" width="13.28125" style="0" customWidth="1"/>
  </cols>
  <sheetData>
    <row r="2" spans="2:7" ht="18" customHeight="1">
      <c r="B2" s="670" t="s">
        <v>232</v>
      </c>
      <c r="C2" s="670"/>
      <c r="D2" s="670"/>
      <c r="E2" s="670"/>
      <c r="F2" s="670"/>
      <c r="G2" s="670"/>
    </row>
    <row r="4" spans="2:7" ht="15" customHeight="1">
      <c r="B4" s="794" t="s">
        <v>147</v>
      </c>
      <c r="C4" s="796" t="s">
        <v>264</v>
      </c>
      <c r="D4" s="797"/>
      <c r="E4" s="796" t="s">
        <v>112</v>
      </c>
      <c r="F4" s="797"/>
      <c r="G4" s="795" t="s">
        <v>4</v>
      </c>
    </row>
    <row r="5" spans="2:7" ht="15" customHeight="1">
      <c r="B5" s="794"/>
      <c r="C5" s="105" t="s">
        <v>91</v>
      </c>
      <c r="D5" s="105" t="s">
        <v>3</v>
      </c>
      <c r="E5" s="105" t="s">
        <v>91</v>
      </c>
      <c r="F5" s="105" t="s">
        <v>3</v>
      </c>
      <c r="G5" s="795"/>
    </row>
    <row r="6" spans="2:7" ht="15" customHeight="1">
      <c r="B6" s="794"/>
      <c r="C6" s="107">
        <v>5</v>
      </c>
      <c r="D6" s="134">
        <v>0.45454545454545453</v>
      </c>
      <c r="E6" s="107">
        <v>6</v>
      </c>
      <c r="F6" s="134">
        <v>0.5454545454545454</v>
      </c>
      <c r="G6" s="107">
        <v>11</v>
      </c>
    </row>
    <row r="8" s="16" customFormat="1" ht="12">
      <c r="B8" s="6" t="s">
        <v>5</v>
      </c>
    </row>
    <row r="9" s="16" customFormat="1" ht="12">
      <c r="B9" s="7" t="s">
        <v>259</v>
      </c>
    </row>
    <row r="11" ht="19.5">
      <c r="B11" s="10" t="s">
        <v>1</v>
      </c>
    </row>
  </sheetData>
  <sheetProtection/>
  <mergeCells count="5">
    <mergeCell ref="B2:G2"/>
    <mergeCell ref="B4:B6"/>
    <mergeCell ref="C4:D4"/>
    <mergeCell ref="E4:F4"/>
    <mergeCell ref="G4:G5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BL73"/>
  <sheetViews>
    <sheetView showGridLines="0" zoomScalePageLayoutView="0" workbookViewId="0" topLeftCell="A1">
      <selection activeCell="K12" sqref="K12"/>
    </sheetView>
  </sheetViews>
  <sheetFormatPr defaultColWidth="17.7109375" defaultRowHeight="12.75"/>
  <cols>
    <col min="1" max="25" width="17.28125" style="0" customWidth="1"/>
    <col min="26" max="26" width="21.57421875" style="0" customWidth="1"/>
    <col min="27" max="44" width="17.28125" style="0" customWidth="1"/>
    <col min="45" max="45" width="17.28125" style="61" customWidth="1"/>
    <col min="46" max="46" width="17.28125" style="0" customWidth="1"/>
    <col min="47" max="47" width="17.28125" style="61" customWidth="1"/>
    <col min="48" max="62" width="17.28125" style="0" customWidth="1"/>
  </cols>
  <sheetData>
    <row r="2" spans="2:9" ht="17.25">
      <c r="B2" s="681" t="s">
        <v>208</v>
      </c>
      <c r="C2" s="681"/>
      <c r="D2" s="681"/>
      <c r="E2" s="681"/>
      <c r="F2" s="681"/>
      <c r="G2" s="681"/>
      <c r="H2" s="681"/>
      <c r="I2" s="681"/>
    </row>
    <row r="4" spans="2:50" ht="13.5">
      <c r="B4" s="683" t="s">
        <v>103</v>
      </c>
      <c r="C4" s="682" t="s">
        <v>6</v>
      </c>
      <c r="D4" s="682"/>
      <c r="E4" s="683" t="s">
        <v>112</v>
      </c>
      <c r="F4" s="683"/>
      <c r="G4" s="682" t="s">
        <v>7</v>
      </c>
      <c r="H4" s="682"/>
      <c r="I4" s="683" t="s">
        <v>4</v>
      </c>
      <c r="AS4"/>
      <c r="AU4"/>
      <c r="AV4" s="61"/>
      <c r="AX4" s="61"/>
    </row>
    <row r="5" spans="2:50" ht="13.5">
      <c r="B5" s="683"/>
      <c r="C5" s="82" t="s">
        <v>91</v>
      </c>
      <c r="D5" s="82" t="s">
        <v>3</v>
      </c>
      <c r="E5" s="83" t="s">
        <v>91</v>
      </c>
      <c r="F5" s="82" t="s">
        <v>3</v>
      </c>
      <c r="G5" s="82" t="s">
        <v>91</v>
      </c>
      <c r="H5" s="82" t="s">
        <v>3</v>
      </c>
      <c r="I5" s="683"/>
      <c r="K5" s="7"/>
      <c r="L5" s="7"/>
      <c r="M5" s="7"/>
      <c r="N5" s="7"/>
      <c r="O5" s="7"/>
      <c r="P5" s="7"/>
      <c r="Q5" s="7"/>
      <c r="AS5"/>
      <c r="AU5"/>
      <c r="AV5" s="61"/>
      <c r="AX5" s="61"/>
    </row>
    <row r="6" spans="2:50" ht="12">
      <c r="B6" s="80" t="s">
        <v>162</v>
      </c>
      <c r="C6" s="96">
        <v>3</v>
      </c>
      <c r="D6" s="115">
        <v>0.23076923076923078</v>
      </c>
      <c r="E6" s="96">
        <v>2</v>
      </c>
      <c r="F6" s="115">
        <v>0.15384615384615385</v>
      </c>
      <c r="G6" s="96">
        <v>8</v>
      </c>
      <c r="H6" s="115">
        <v>0.6153846153846154</v>
      </c>
      <c r="I6" s="74">
        <v>13</v>
      </c>
      <c r="K6" s="7"/>
      <c r="L6" s="7"/>
      <c r="M6" s="7"/>
      <c r="N6" s="7"/>
      <c r="O6" s="7"/>
      <c r="P6" s="7"/>
      <c r="Q6" s="7"/>
      <c r="AS6"/>
      <c r="AU6"/>
      <c r="AV6" s="61"/>
      <c r="AX6" s="61"/>
    </row>
    <row r="7" spans="2:50" ht="12">
      <c r="B7" s="80" t="s">
        <v>163</v>
      </c>
      <c r="C7" s="96">
        <v>205</v>
      </c>
      <c r="D7" s="115">
        <v>0.18841911764705882</v>
      </c>
      <c r="E7" s="96">
        <v>117</v>
      </c>
      <c r="F7" s="115">
        <v>0.10753676470588236</v>
      </c>
      <c r="G7" s="96">
        <v>766</v>
      </c>
      <c r="H7" s="115">
        <v>0.7040441176470589</v>
      </c>
      <c r="I7" s="74">
        <v>1088</v>
      </c>
      <c r="K7" s="7"/>
      <c r="L7" s="7"/>
      <c r="M7" s="7"/>
      <c r="N7" s="7"/>
      <c r="O7" s="7"/>
      <c r="P7" s="7"/>
      <c r="Q7" s="7"/>
      <c r="AS7"/>
      <c r="AU7"/>
      <c r="AV7" s="61"/>
      <c r="AX7" s="61"/>
    </row>
    <row r="8" spans="2:50" ht="12">
      <c r="B8" s="80" t="s">
        <v>164</v>
      </c>
      <c r="C8" s="96">
        <v>18</v>
      </c>
      <c r="D8" s="115">
        <v>0.11042944785276074</v>
      </c>
      <c r="E8" s="96">
        <v>19</v>
      </c>
      <c r="F8" s="115">
        <v>0.1165644171779141</v>
      </c>
      <c r="G8" s="96">
        <v>126</v>
      </c>
      <c r="H8" s="115">
        <v>0.7730061349693251</v>
      </c>
      <c r="I8" s="74">
        <v>163</v>
      </c>
      <c r="K8" s="7"/>
      <c r="L8" s="7"/>
      <c r="M8" s="7"/>
      <c r="N8" s="7"/>
      <c r="O8" s="7"/>
      <c r="P8" s="7"/>
      <c r="Q8" s="7"/>
      <c r="AS8"/>
      <c r="AU8"/>
      <c r="AV8" s="61"/>
      <c r="AX8" s="61"/>
    </row>
    <row r="9" spans="2:50" ht="12">
      <c r="B9" s="80" t="s">
        <v>165</v>
      </c>
      <c r="C9" s="96">
        <v>108</v>
      </c>
      <c r="D9" s="115">
        <v>0.1806020066889632</v>
      </c>
      <c r="E9" s="96">
        <v>73</v>
      </c>
      <c r="F9" s="115">
        <v>0.12207357859531773</v>
      </c>
      <c r="G9" s="96">
        <v>417</v>
      </c>
      <c r="H9" s="115">
        <v>0.697324414715719</v>
      </c>
      <c r="I9" s="74">
        <v>598</v>
      </c>
      <c r="K9" s="7"/>
      <c r="L9" s="7"/>
      <c r="M9" s="7"/>
      <c r="N9" s="7"/>
      <c r="O9" s="7"/>
      <c r="P9" s="7"/>
      <c r="Q9" s="7"/>
      <c r="AS9"/>
      <c r="AU9"/>
      <c r="AV9" s="61"/>
      <c r="AX9" s="61"/>
    </row>
    <row r="10" spans="2:50" ht="12">
      <c r="B10" s="80" t="s">
        <v>166</v>
      </c>
      <c r="C10" s="96">
        <v>45</v>
      </c>
      <c r="D10" s="115">
        <v>0.17786561264822134</v>
      </c>
      <c r="E10" s="96">
        <v>24</v>
      </c>
      <c r="F10" s="115">
        <v>0.09486166007905138</v>
      </c>
      <c r="G10" s="96">
        <v>184</v>
      </c>
      <c r="H10" s="115">
        <v>0.7272727272727273</v>
      </c>
      <c r="I10" s="74">
        <v>253</v>
      </c>
      <c r="K10" s="7"/>
      <c r="L10" s="7"/>
      <c r="M10" s="7"/>
      <c r="N10" s="7"/>
      <c r="O10" s="7"/>
      <c r="P10" s="7"/>
      <c r="Q10" s="7"/>
      <c r="AS10"/>
      <c r="AU10"/>
      <c r="AV10" s="61"/>
      <c r="AX10" s="61"/>
    </row>
    <row r="11" spans="2:50" ht="12">
      <c r="B11" s="80" t="s">
        <v>167</v>
      </c>
      <c r="C11" s="96">
        <v>30</v>
      </c>
      <c r="D11" s="115">
        <v>0.15306122448979592</v>
      </c>
      <c r="E11" s="96">
        <v>13</v>
      </c>
      <c r="F11" s="115">
        <v>0.0663265306122449</v>
      </c>
      <c r="G11" s="96">
        <v>153</v>
      </c>
      <c r="H11" s="115">
        <v>0.7806122448979592</v>
      </c>
      <c r="I11" s="74">
        <v>196</v>
      </c>
      <c r="K11" s="7"/>
      <c r="L11" s="7"/>
      <c r="M11" s="7"/>
      <c r="N11" s="7"/>
      <c r="O11" s="7"/>
      <c r="P11" s="7"/>
      <c r="Q11" s="7"/>
      <c r="AS11"/>
      <c r="AU11"/>
      <c r="AV11" s="61"/>
      <c r="AX11" s="61"/>
    </row>
    <row r="12" spans="2:50" ht="12">
      <c r="B12" s="80" t="s">
        <v>168</v>
      </c>
      <c r="C12" s="226">
        <v>27</v>
      </c>
      <c r="D12" s="115">
        <v>0.13106796116504854</v>
      </c>
      <c r="E12" s="226">
        <v>31</v>
      </c>
      <c r="F12" s="115">
        <v>0.15048543689320387</v>
      </c>
      <c r="G12" s="226">
        <v>148</v>
      </c>
      <c r="H12" s="115">
        <v>0.7184466019417476</v>
      </c>
      <c r="I12" s="74">
        <v>206</v>
      </c>
      <c r="K12" s="7"/>
      <c r="L12" s="7"/>
      <c r="M12" s="7"/>
      <c r="N12" s="7"/>
      <c r="O12" s="7"/>
      <c r="P12" s="7"/>
      <c r="Q12" s="7"/>
      <c r="AS12"/>
      <c r="AU12"/>
      <c r="AV12" s="61"/>
      <c r="AX12" s="61"/>
    </row>
    <row r="13" spans="2:50" ht="12.75" customHeight="1">
      <c r="B13" s="80" t="s">
        <v>169</v>
      </c>
      <c r="C13" s="96">
        <v>51</v>
      </c>
      <c r="D13" s="115">
        <v>0.288135593220339</v>
      </c>
      <c r="E13" s="96">
        <v>15</v>
      </c>
      <c r="F13" s="115">
        <v>0.0847457627118644</v>
      </c>
      <c r="G13" s="96">
        <v>111</v>
      </c>
      <c r="H13" s="115">
        <v>0.6271186440677966</v>
      </c>
      <c r="I13" s="74">
        <v>177</v>
      </c>
      <c r="J13" s="39"/>
      <c r="K13" s="225"/>
      <c r="L13" s="225"/>
      <c r="M13" s="225"/>
      <c r="N13" s="225"/>
      <c r="O13" s="225"/>
      <c r="P13" s="225"/>
      <c r="Q13" s="225"/>
      <c r="R13" s="39"/>
      <c r="S13" s="39"/>
      <c r="T13" s="39"/>
      <c r="U13" s="39"/>
      <c r="V13" s="39"/>
      <c r="AS13"/>
      <c r="AU13"/>
      <c r="AV13" s="61"/>
      <c r="AX13" s="61"/>
    </row>
    <row r="14" spans="2:50" ht="12">
      <c r="B14" s="80" t="s">
        <v>101</v>
      </c>
      <c r="C14" s="96">
        <v>20</v>
      </c>
      <c r="D14" s="115">
        <v>0.13513513513513514</v>
      </c>
      <c r="E14" s="96">
        <v>6</v>
      </c>
      <c r="F14" s="115">
        <v>0.04054054054054054</v>
      </c>
      <c r="G14" s="96">
        <v>122</v>
      </c>
      <c r="H14" s="115">
        <v>0.8243243243243243</v>
      </c>
      <c r="I14" s="74">
        <v>148</v>
      </c>
      <c r="K14" s="7"/>
      <c r="L14" s="7"/>
      <c r="M14" s="7"/>
      <c r="N14" s="7"/>
      <c r="O14" s="7"/>
      <c r="P14" s="7"/>
      <c r="Q14" s="7"/>
      <c r="AS14"/>
      <c r="AU14"/>
      <c r="AV14" s="61"/>
      <c r="AX14" s="61"/>
    </row>
    <row r="15" spans="2:50" ht="12">
      <c r="B15" s="80" t="s">
        <v>170</v>
      </c>
      <c r="C15" s="96">
        <v>2</v>
      </c>
      <c r="D15" s="115">
        <v>0.03278688524590164</v>
      </c>
      <c r="E15" s="96">
        <v>2</v>
      </c>
      <c r="F15" s="115">
        <v>0.03278688524590164</v>
      </c>
      <c r="G15" s="96">
        <v>57</v>
      </c>
      <c r="H15" s="115">
        <v>0.9344262295081968</v>
      </c>
      <c r="I15" s="74">
        <v>61</v>
      </c>
      <c r="K15" s="7"/>
      <c r="L15" s="7"/>
      <c r="M15" s="7"/>
      <c r="N15" s="7"/>
      <c r="O15" s="7"/>
      <c r="P15" s="7"/>
      <c r="Q15" s="7"/>
      <c r="AS15"/>
      <c r="AU15"/>
      <c r="AV15" s="61"/>
      <c r="AX15" s="61"/>
    </row>
    <row r="16" spans="2:50" ht="12">
      <c r="B16" s="80" t="s">
        <v>171</v>
      </c>
      <c r="C16" s="96">
        <v>46</v>
      </c>
      <c r="D16" s="115">
        <v>0.17164179104477612</v>
      </c>
      <c r="E16" s="96">
        <v>23</v>
      </c>
      <c r="F16" s="115">
        <v>0.08582089552238806</v>
      </c>
      <c r="G16" s="96">
        <v>199</v>
      </c>
      <c r="H16" s="115">
        <v>0.7425373134328358</v>
      </c>
      <c r="I16" s="74">
        <v>268</v>
      </c>
      <c r="K16" s="7"/>
      <c r="L16" s="7"/>
      <c r="M16" s="7"/>
      <c r="N16" s="7"/>
      <c r="O16" s="7"/>
      <c r="P16" s="7"/>
      <c r="Q16" s="7"/>
      <c r="AS16"/>
      <c r="AU16"/>
      <c r="AV16" s="61"/>
      <c r="AX16" s="61"/>
    </row>
    <row r="17" spans="2:50" ht="12">
      <c r="B17" s="80" t="s">
        <v>172</v>
      </c>
      <c r="C17" s="96">
        <v>10</v>
      </c>
      <c r="D17" s="115">
        <v>0.09803921568627451</v>
      </c>
      <c r="E17" s="96">
        <v>11</v>
      </c>
      <c r="F17" s="115">
        <v>0.10784313725490197</v>
      </c>
      <c r="G17" s="96">
        <v>81</v>
      </c>
      <c r="H17" s="115">
        <v>0.7941176470588235</v>
      </c>
      <c r="I17" s="74">
        <v>102</v>
      </c>
      <c r="K17" s="7"/>
      <c r="L17" s="7"/>
      <c r="M17" s="7"/>
      <c r="N17" s="7"/>
      <c r="O17" s="7"/>
      <c r="P17" s="7"/>
      <c r="Q17" s="7"/>
      <c r="AS17"/>
      <c r="AU17"/>
      <c r="AV17" s="61"/>
      <c r="AX17" s="61"/>
    </row>
    <row r="18" spans="2:50" ht="12">
      <c r="B18" s="80" t="s">
        <v>173</v>
      </c>
      <c r="C18" s="96">
        <v>30</v>
      </c>
      <c r="D18" s="115">
        <v>0.30927835051546393</v>
      </c>
      <c r="E18" s="96">
        <v>7</v>
      </c>
      <c r="F18" s="115">
        <v>0.07216494845360824</v>
      </c>
      <c r="G18" s="96">
        <v>60</v>
      </c>
      <c r="H18" s="115">
        <v>0.6185567010309279</v>
      </c>
      <c r="I18" s="74">
        <v>97</v>
      </c>
      <c r="K18" s="7"/>
      <c r="L18" s="7"/>
      <c r="M18" s="7"/>
      <c r="N18" s="7"/>
      <c r="O18" s="7"/>
      <c r="P18" s="7"/>
      <c r="Q18" s="7"/>
      <c r="AS18"/>
      <c r="AU18"/>
      <c r="AV18" s="61"/>
      <c r="AX18" s="61"/>
    </row>
    <row r="19" spans="2:50" ht="12">
      <c r="B19" s="80" t="s">
        <v>174</v>
      </c>
      <c r="C19" s="96">
        <v>76</v>
      </c>
      <c r="D19" s="115">
        <v>0.28679245283018867</v>
      </c>
      <c r="E19" s="96">
        <v>26</v>
      </c>
      <c r="F19" s="115">
        <v>0.09811320754716982</v>
      </c>
      <c r="G19" s="96">
        <v>163</v>
      </c>
      <c r="H19" s="115">
        <v>0.6150943396226415</v>
      </c>
      <c r="I19" s="74">
        <v>265</v>
      </c>
      <c r="K19" s="7"/>
      <c r="L19" s="7"/>
      <c r="M19" s="7"/>
      <c r="N19" s="7"/>
      <c r="O19" s="7"/>
      <c r="P19" s="7"/>
      <c r="Q19" s="7"/>
      <c r="AS19"/>
      <c r="AU19"/>
      <c r="AV19" s="61"/>
      <c r="AX19" s="61"/>
    </row>
    <row r="20" spans="2:50" ht="12">
      <c r="B20" s="80" t="s">
        <v>175</v>
      </c>
      <c r="C20" s="96">
        <v>25</v>
      </c>
      <c r="D20" s="115">
        <v>0.2403846153846154</v>
      </c>
      <c r="E20" s="96">
        <v>11</v>
      </c>
      <c r="F20" s="115">
        <v>0.10576923076923077</v>
      </c>
      <c r="G20" s="96">
        <v>68</v>
      </c>
      <c r="H20" s="115">
        <v>0.6538461538461539</v>
      </c>
      <c r="I20" s="74">
        <v>104</v>
      </c>
      <c r="K20" s="7"/>
      <c r="L20" s="7"/>
      <c r="M20" s="7"/>
      <c r="N20" s="7"/>
      <c r="O20" s="7"/>
      <c r="P20" s="7"/>
      <c r="Q20" s="7"/>
      <c r="AS20"/>
      <c r="AU20"/>
      <c r="AV20" s="61"/>
      <c r="AX20" s="61"/>
    </row>
    <row r="21" spans="2:50" ht="12">
      <c r="B21" s="80" t="s">
        <v>176</v>
      </c>
      <c r="C21" s="96">
        <v>1</v>
      </c>
      <c r="D21" s="115">
        <v>0.0625</v>
      </c>
      <c r="E21" s="96">
        <v>5</v>
      </c>
      <c r="F21" s="115">
        <v>0.3125</v>
      </c>
      <c r="G21" s="96">
        <v>10</v>
      </c>
      <c r="H21" s="115">
        <v>0.625</v>
      </c>
      <c r="I21" s="74">
        <v>16</v>
      </c>
      <c r="K21" s="7"/>
      <c r="L21" s="7"/>
      <c r="M21" s="7"/>
      <c r="N21" s="7"/>
      <c r="O21" s="7"/>
      <c r="P21" s="7"/>
      <c r="Q21" s="7"/>
      <c r="AS21"/>
      <c r="AU21"/>
      <c r="AV21" s="61"/>
      <c r="AX21" s="61"/>
    </row>
    <row r="22" spans="2:50" ht="12">
      <c r="B22" s="80" t="s">
        <v>177</v>
      </c>
      <c r="C22" s="96">
        <v>88</v>
      </c>
      <c r="D22" s="115">
        <v>0.1651031894934334</v>
      </c>
      <c r="E22" s="96">
        <v>72</v>
      </c>
      <c r="F22" s="115">
        <v>0.1350844277673546</v>
      </c>
      <c r="G22" s="96">
        <v>373</v>
      </c>
      <c r="H22" s="115">
        <v>0.699812382739212</v>
      </c>
      <c r="I22" s="74">
        <v>533</v>
      </c>
      <c r="K22" s="7"/>
      <c r="L22" s="7"/>
      <c r="M22" s="7"/>
      <c r="N22" s="7"/>
      <c r="O22" s="7"/>
      <c r="P22" s="7"/>
      <c r="Q22" s="7"/>
      <c r="AS22"/>
      <c r="AU22"/>
      <c r="AV22" s="61"/>
      <c r="AX22" s="61"/>
    </row>
    <row r="23" spans="2:50" ht="12">
      <c r="B23" s="80" t="s">
        <v>178</v>
      </c>
      <c r="C23" s="96">
        <v>3</v>
      </c>
      <c r="D23" s="115">
        <v>0.10344827586206896</v>
      </c>
      <c r="E23" s="96">
        <v>6</v>
      </c>
      <c r="F23" s="115">
        <v>0.20689655172413793</v>
      </c>
      <c r="G23" s="96">
        <v>20</v>
      </c>
      <c r="H23" s="115">
        <v>0.6896551724137931</v>
      </c>
      <c r="I23" s="74">
        <v>29</v>
      </c>
      <c r="K23" s="7"/>
      <c r="L23" s="7"/>
      <c r="M23" s="7"/>
      <c r="N23" s="7"/>
      <c r="O23" s="7"/>
      <c r="P23" s="7"/>
      <c r="Q23" s="7"/>
      <c r="AS23"/>
      <c r="AU23"/>
      <c r="AV23" s="61"/>
      <c r="AX23" s="61"/>
    </row>
    <row r="24" spans="2:50" ht="12">
      <c r="B24" s="80" t="s">
        <v>179</v>
      </c>
      <c r="C24" s="96">
        <v>301</v>
      </c>
      <c r="D24" s="115">
        <v>0.18376068376068377</v>
      </c>
      <c r="E24" s="96">
        <v>197</v>
      </c>
      <c r="F24" s="115">
        <v>0.12026862026862027</v>
      </c>
      <c r="G24" s="96">
        <v>1140</v>
      </c>
      <c r="H24" s="115">
        <v>0.6959706959706959</v>
      </c>
      <c r="I24" s="74">
        <v>1638</v>
      </c>
      <c r="K24" s="7"/>
      <c r="L24" s="7"/>
      <c r="M24" s="7"/>
      <c r="N24" s="7"/>
      <c r="O24" s="7"/>
      <c r="P24" s="7"/>
      <c r="Q24" s="7"/>
      <c r="AS24"/>
      <c r="AU24"/>
      <c r="AV24" s="61"/>
      <c r="AX24" s="61"/>
    </row>
    <row r="25" spans="2:50" ht="12">
      <c r="B25" s="80" t="s">
        <v>180</v>
      </c>
      <c r="C25" s="96">
        <v>1</v>
      </c>
      <c r="D25" s="115">
        <v>0.05555555555555555</v>
      </c>
      <c r="E25" s="96">
        <v>1</v>
      </c>
      <c r="F25" s="115">
        <v>0.05555555555555555</v>
      </c>
      <c r="G25" s="96">
        <v>16</v>
      </c>
      <c r="H25" s="115">
        <v>0.8888888888888888</v>
      </c>
      <c r="I25" s="74">
        <v>18</v>
      </c>
      <c r="K25" s="7"/>
      <c r="L25" s="7"/>
      <c r="M25" s="7"/>
      <c r="N25" s="7"/>
      <c r="O25" s="7"/>
      <c r="P25" s="7"/>
      <c r="Q25" s="7"/>
      <c r="AS25"/>
      <c r="AU25"/>
      <c r="AV25" s="61"/>
      <c r="AX25" s="61"/>
    </row>
    <row r="26" spans="2:50" ht="12">
      <c r="B26" s="80" t="s">
        <v>181</v>
      </c>
      <c r="C26" s="96">
        <v>5</v>
      </c>
      <c r="D26" s="115">
        <v>0.078125</v>
      </c>
      <c r="E26" s="96">
        <v>6</v>
      </c>
      <c r="F26" s="115">
        <v>0.09375</v>
      </c>
      <c r="G26" s="96">
        <v>53</v>
      </c>
      <c r="H26" s="115">
        <v>0.828125</v>
      </c>
      <c r="I26" s="74">
        <v>64</v>
      </c>
      <c r="K26" s="7"/>
      <c r="L26" s="7"/>
      <c r="M26" s="7"/>
      <c r="N26" s="7"/>
      <c r="O26" s="7"/>
      <c r="P26" s="7"/>
      <c r="Q26" s="7"/>
      <c r="AS26"/>
      <c r="AU26"/>
      <c r="AV26" s="61"/>
      <c r="AX26" s="61"/>
    </row>
    <row r="27" spans="2:50" ht="12">
      <c r="B27" s="240" t="s">
        <v>182</v>
      </c>
      <c r="C27" s="96">
        <v>37</v>
      </c>
      <c r="D27" s="115">
        <v>0.17370892018779344</v>
      </c>
      <c r="E27" s="96">
        <v>31</v>
      </c>
      <c r="F27" s="115">
        <v>0.14553990610328638</v>
      </c>
      <c r="G27" s="96">
        <v>145</v>
      </c>
      <c r="H27" s="115">
        <v>0.6807511737089202</v>
      </c>
      <c r="I27" s="74">
        <v>213</v>
      </c>
      <c r="K27" s="7"/>
      <c r="L27" s="7"/>
      <c r="M27" s="7"/>
      <c r="N27" s="7"/>
      <c r="O27" s="7"/>
      <c r="P27" s="7"/>
      <c r="Q27" s="7"/>
      <c r="AS27"/>
      <c r="AU27"/>
      <c r="AV27" s="61"/>
      <c r="AX27" s="61"/>
    </row>
    <row r="28" spans="2:50" ht="12">
      <c r="B28" s="80" t="s">
        <v>190</v>
      </c>
      <c r="C28" s="96">
        <v>4</v>
      </c>
      <c r="D28" s="115">
        <v>0.2222222222222222</v>
      </c>
      <c r="E28" s="96">
        <v>1</v>
      </c>
      <c r="F28" s="115">
        <v>0.05555555555555555</v>
      </c>
      <c r="G28" s="96">
        <v>13</v>
      </c>
      <c r="H28" s="115">
        <v>0.7222222222222222</v>
      </c>
      <c r="I28" s="74">
        <v>18</v>
      </c>
      <c r="K28" s="7"/>
      <c r="L28" s="7"/>
      <c r="M28" s="7"/>
      <c r="N28" s="7"/>
      <c r="O28" s="7"/>
      <c r="P28" s="7"/>
      <c r="Q28" s="7"/>
      <c r="AS28"/>
      <c r="AU28"/>
      <c r="AV28" s="61"/>
      <c r="AX28" s="61"/>
    </row>
    <row r="29" spans="2:50" ht="12">
      <c r="B29" s="241" t="s">
        <v>147</v>
      </c>
      <c r="C29" s="74">
        <v>1136</v>
      </c>
      <c r="D29" s="135">
        <v>0.18123803446075304</v>
      </c>
      <c r="E29" s="74">
        <v>699</v>
      </c>
      <c r="F29" s="135">
        <v>0.11151882578174857</v>
      </c>
      <c r="G29" s="74">
        <v>4433</v>
      </c>
      <c r="H29" s="115">
        <v>0.7072431397574984</v>
      </c>
      <c r="I29" s="74">
        <v>6268</v>
      </c>
      <c r="K29" s="7"/>
      <c r="L29" s="7"/>
      <c r="M29" s="7"/>
      <c r="N29" s="7"/>
      <c r="O29" s="7"/>
      <c r="P29" s="7"/>
      <c r="Q29" s="7"/>
      <c r="AS29"/>
      <c r="AU29"/>
      <c r="AV29" s="61"/>
      <c r="AX29" s="61"/>
    </row>
    <row r="30" spans="11:17" ht="12">
      <c r="K30" s="7"/>
      <c r="L30" s="7"/>
      <c r="M30" s="7"/>
      <c r="N30" s="7"/>
      <c r="O30" s="7"/>
      <c r="P30" s="7"/>
      <c r="Q30" s="7"/>
    </row>
    <row r="31" ht="12">
      <c r="B31" s="6" t="s">
        <v>5</v>
      </c>
    </row>
    <row r="32" ht="12">
      <c r="B32" t="s">
        <v>267</v>
      </c>
    </row>
    <row r="33" ht="12">
      <c r="B33" t="s">
        <v>67</v>
      </c>
    </row>
    <row r="34" ht="12">
      <c r="B34" t="s">
        <v>96</v>
      </c>
    </row>
    <row r="35" ht="12">
      <c r="B35" s="7" t="s">
        <v>210</v>
      </c>
    </row>
    <row r="36" ht="12">
      <c r="B36" s="6"/>
    </row>
    <row r="37" spans="2:53" ht="17.25">
      <c r="B37" s="652" t="s">
        <v>197</v>
      </c>
      <c r="C37" s="652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2"/>
      <c r="W37" s="652"/>
      <c r="X37" s="652"/>
      <c r="Y37" s="652"/>
      <c r="Z37" s="652"/>
      <c r="AA37" s="652"/>
      <c r="AB37" s="652"/>
      <c r="AC37" s="652"/>
      <c r="AD37" s="652"/>
      <c r="AE37" s="652"/>
      <c r="AF37" s="652"/>
      <c r="AG37" s="652"/>
      <c r="AH37" s="652"/>
      <c r="AI37" s="652"/>
      <c r="AJ37" s="652"/>
      <c r="AK37" s="652"/>
      <c r="AL37" s="652"/>
      <c r="AM37" s="652"/>
      <c r="AN37" s="652"/>
      <c r="AO37" s="652"/>
      <c r="AP37" s="652"/>
      <c r="AQ37" s="652"/>
      <c r="AR37" s="652"/>
      <c r="AS37" s="652"/>
      <c r="AT37" s="652"/>
      <c r="AU37" s="652"/>
      <c r="AV37" s="652"/>
      <c r="AW37" s="652"/>
      <c r="AX37" s="652"/>
      <c r="AY37" s="652"/>
      <c r="AZ37" s="652"/>
      <c r="BA37" s="652"/>
    </row>
    <row r="38" ht="13.5" customHeight="1"/>
    <row r="39" spans="2:64" ht="41.25" customHeight="1">
      <c r="B39" s="684" t="s">
        <v>103</v>
      </c>
      <c r="C39" s="678" t="s">
        <v>275</v>
      </c>
      <c r="D39" s="678"/>
      <c r="E39" s="678" t="s">
        <v>296</v>
      </c>
      <c r="F39" s="678"/>
      <c r="G39" s="678" t="s">
        <v>78</v>
      </c>
      <c r="H39" s="678"/>
      <c r="I39" s="679" t="s">
        <v>79</v>
      </c>
      <c r="J39" s="680"/>
      <c r="K39" s="678" t="s">
        <v>80</v>
      </c>
      <c r="L39" s="678"/>
      <c r="M39" s="678" t="s">
        <v>81</v>
      </c>
      <c r="N39" s="678"/>
      <c r="O39" s="678" t="s">
        <v>269</v>
      </c>
      <c r="P39" s="678"/>
      <c r="Q39" s="678" t="s">
        <v>82</v>
      </c>
      <c r="R39" s="678"/>
      <c r="S39" s="679" t="s">
        <v>83</v>
      </c>
      <c r="T39" s="680"/>
      <c r="U39" s="678" t="s">
        <v>276</v>
      </c>
      <c r="V39" s="678"/>
      <c r="W39" s="678" t="s">
        <v>270</v>
      </c>
      <c r="X39" s="678"/>
      <c r="Y39" s="678" t="s">
        <v>297</v>
      </c>
      <c r="Z39" s="678"/>
      <c r="AA39" s="678" t="s">
        <v>298</v>
      </c>
      <c r="AB39" s="678"/>
      <c r="AC39" s="678" t="s">
        <v>299</v>
      </c>
      <c r="AD39" s="678"/>
      <c r="AE39" s="678" t="s">
        <v>300</v>
      </c>
      <c r="AF39" s="678"/>
      <c r="AG39" s="678" t="s">
        <v>272</v>
      </c>
      <c r="AH39" s="678"/>
      <c r="AI39" s="678" t="s">
        <v>265</v>
      </c>
      <c r="AJ39" s="678"/>
      <c r="AK39" s="678" t="s">
        <v>7</v>
      </c>
      <c r="AL39" s="678"/>
      <c r="AM39" s="678" t="s">
        <v>301</v>
      </c>
      <c r="AN39" s="678"/>
      <c r="AO39" s="678" t="s">
        <v>98</v>
      </c>
      <c r="AP39" s="678"/>
      <c r="AQ39" s="679" t="s">
        <v>271</v>
      </c>
      <c r="AR39" s="680"/>
      <c r="AS39" s="678" t="s">
        <v>88</v>
      </c>
      <c r="AT39" s="678"/>
      <c r="AU39" s="678" t="s">
        <v>116</v>
      </c>
      <c r="AV39" s="678"/>
      <c r="AW39" s="678" t="s">
        <v>137</v>
      </c>
      <c r="AX39" s="678"/>
      <c r="AY39" s="678" t="s">
        <v>102</v>
      </c>
      <c r="AZ39" s="678"/>
      <c r="BA39" s="82" t="s">
        <v>4</v>
      </c>
      <c r="BJ39" s="61"/>
      <c r="BL39" s="61"/>
    </row>
    <row r="40" spans="2:63" ht="13.5" customHeight="1">
      <c r="B40" s="684"/>
      <c r="C40" s="82" t="s">
        <v>91</v>
      </c>
      <c r="D40" s="82" t="s">
        <v>3</v>
      </c>
      <c r="E40" s="82" t="s">
        <v>91</v>
      </c>
      <c r="F40" s="82" t="s">
        <v>3</v>
      </c>
      <c r="G40" s="82" t="s">
        <v>91</v>
      </c>
      <c r="H40" s="82" t="s">
        <v>3</v>
      </c>
      <c r="I40" s="82" t="s">
        <v>91</v>
      </c>
      <c r="J40" s="82" t="s">
        <v>3</v>
      </c>
      <c r="K40" s="82" t="s">
        <v>91</v>
      </c>
      <c r="L40" s="82" t="s">
        <v>3</v>
      </c>
      <c r="M40" s="82" t="s">
        <v>91</v>
      </c>
      <c r="N40" s="82" t="s">
        <v>3</v>
      </c>
      <c r="O40" s="247" t="s">
        <v>91</v>
      </c>
      <c r="P40" s="247" t="s">
        <v>3</v>
      </c>
      <c r="Q40" s="82" t="s">
        <v>91</v>
      </c>
      <c r="R40" s="82" t="s">
        <v>3</v>
      </c>
      <c r="S40" s="82" t="s">
        <v>91</v>
      </c>
      <c r="T40" s="82" t="s">
        <v>3</v>
      </c>
      <c r="U40" s="82" t="s">
        <v>91</v>
      </c>
      <c r="V40" s="82" t="s">
        <v>3</v>
      </c>
      <c r="W40" s="82" t="s">
        <v>91</v>
      </c>
      <c r="X40" s="82" t="s">
        <v>3</v>
      </c>
      <c r="Y40" s="82" t="s">
        <v>91</v>
      </c>
      <c r="Z40" s="82" t="s">
        <v>3</v>
      </c>
      <c r="AA40" s="82" t="s">
        <v>91</v>
      </c>
      <c r="AB40" s="82" t="s">
        <v>3</v>
      </c>
      <c r="AC40" s="82" t="s">
        <v>91</v>
      </c>
      <c r="AD40" s="82" t="s">
        <v>3</v>
      </c>
      <c r="AE40" s="82" t="s">
        <v>91</v>
      </c>
      <c r="AF40" s="82" t="s">
        <v>3</v>
      </c>
      <c r="AG40" s="82" t="s">
        <v>91</v>
      </c>
      <c r="AH40" s="82" t="s">
        <v>3</v>
      </c>
      <c r="AI40" s="82" t="s">
        <v>91</v>
      </c>
      <c r="AJ40" s="82" t="s">
        <v>3</v>
      </c>
      <c r="AK40" s="82" t="s">
        <v>91</v>
      </c>
      <c r="AL40" s="82" t="s">
        <v>3</v>
      </c>
      <c r="AM40" s="82" t="s">
        <v>91</v>
      </c>
      <c r="AN40" s="82" t="s">
        <v>3</v>
      </c>
      <c r="AO40" s="82" t="s">
        <v>91</v>
      </c>
      <c r="AP40" s="82" t="s">
        <v>3</v>
      </c>
      <c r="AQ40" s="82" t="s">
        <v>91</v>
      </c>
      <c r="AR40" s="82" t="s">
        <v>3</v>
      </c>
      <c r="AS40" s="82" t="s">
        <v>91</v>
      </c>
      <c r="AT40" s="82" t="s">
        <v>3</v>
      </c>
      <c r="AU40" s="82" t="s">
        <v>91</v>
      </c>
      <c r="AV40" s="82" t="s">
        <v>3</v>
      </c>
      <c r="AW40" s="82" t="s">
        <v>91</v>
      </c>
      <c r="AX40" s="82" t="s">
        <v>3</v>
      </c>
      <c r="AY40" s="82" t="s">
        <v>91</v>
      </c>
      <c r="AZ40" s="82" t="s">
        <v>3</v>
      </c>
      <c r="BA40" s="137"/>
      <c r="BI40" s="61"/>
      <c r="BK40" s="61"/>
    </row>
    <row r="41" spans="2:64" ht="12">
      <c r="B41" s="80" t="s">
        <v>162</v>
      </c>
      <c r="C41" s="89"/>
      <c r="D41" s="115">
        <v>0</v>
      </c>
      <c r="E41" s="89"/>
      <c r="F41" s="115">
        <v>0</v>
      </c>
      <c r="G41" s="89">
        <v>1</v>
      </c>
      <c r="H41" s="115">
        <v>0.07692307692307693</v>
      </c>
      <c r="I41" s="89"/>
      <c r="J41" s="115">
        <v>0</v>
      </c>
      <c r="K41" s="89">
        <v>1</v>
      </c>
      <c r="L41" s="115">
        <v>0.07692307692307693</v>
      </c>
      <c r="M41" s="89"/>
      <c r="N41" s="115">
        <v>0</v>
      </c>
      <c r="O41" s="70"/>
      <c r="P41" s="115">
        <v>0</v>
      </c>
      <c r="Q41" s="89">
        <v>1</v>
      </c>
      <c r="R41" s="115">
        <v>0.07692307692307693</v>
      </c>
      <c r="S41" s="89"/>
      <c r="T41" s="115">
        <v>0</v>
      </c>
      <c r="U41" s="89"/>
      <c r="V41" s="115">
        <v>0</v>
      </c>
      <c r="W41" s="89"/>
      <c r="X41" s="115">
        <v>0</v>
      </c>
      <c r="Y41" s="89"/>
      <c r="Z41" s="115">
        <v>0</v>
      </c>
      <c r="AA41" s="89"/>
      <c r="AB41" s="115">
        <v>0</v>
      </c>
      <c r="AC41" s="89"/>
      <c r="AD41" s="115">
        <v>0</v>
      </c>
      <c r="AE41" s="89">
        <v>2</v>
      </c>
      <c r="AF41" s="115">
        <v>0.15384615384615385</v>
      </c>
      <c r="AG41" s="70"/>
      <c r="AH41" s="115">
        <v>0</v>
      </c>
      <c r="AI41" s="89"/>
      <c r="AJ41" s="115">
        <v>0</v>
      </c>
      <c r="AK41" s="78">
        <v>8</v>
      </c>
      <c r="AL41" s="115">
        <v>0.6153846153846154</v>
      </c>
      <c r="AM41" s="89"/>
      <c r="AN41" s="115">
        <v>0</v>
      </c>
      <c r="AO41" s="70"/>
      <c r="AP41" s="115">
        <v>0</v>
      </c>
      <c r="AQ41" s="89"/>
      <c r="AR41" s="115">
        <v>0</v>
      </c>
      <c r="AS41" s="89"/>
      <c r="AT41" s="115">
        <v>0</v>
      </c>
      <c r="AU41" s="89"/>
      <c r="AV41" s="115">
        <v>0</v>
      </c>
      <c r="AW41" s="89"/>
      <c r="AX41" s="115">
        <v>0</v>
      </c>
      <c r="AY41" s="89"/>
      <c r="AZ41" s="115">
        <v>0</v>
      </c>
      <c r="BA41" s="74">
        <v>13</v>
      </c>
      <c r="BJ41" s="61"/>
      <c r="BL41" s="61"/>
    </row>
    <row r="42" spans="2:64" ht="12">
      <c r="B42" s="80" t="s">
        <v>163</v>
      </c>
      <c r="C42" s="89">
        <v>8</v>
      </c>
      <c r="D42" s="115">
        <v>0.007352941176470588</v>
      </c>
      <c r="E42" s="89">
        <v>6</v>
      </c>
      <c r="F42" s="115">
        <v>0.0055147058823529415</v>
      </c>
      <c r="G42" s="89">
        <v>16</v>
      </c>
      <c r="H42" s="115">
        <v>0.014705882352941176</v>
      </c>
      <c r="I42" s="89">
        <v>69</v>
      </c>
      <c r="J42" s="115">
        <v>0.06341911764705882</v>
      </c>
      <c r="K42" s="89">
        <v>20</v>
      </c>
      <c r="L42" s="115">
        <v>0.01838235294117647</v>
      </c>
      <c r="M42" s="89">
        <v>33</v>
      </c>
      <c r="N42" s="115">
        <v>0.030330882352941176</v>
      </c>
      <c r="O42" s="70">
        <v>2</v>
      </c>
      <c r="P42" s="115">
        <v>0.001838235294117647</v>
      </c>
      <c r="Q42" s="89">
        <v>20</v>
      </c>
      <c r="R42" s="115">
        <v>0.01838235294117647</v>
      </c>
      <c r="S42" s="89">
        <v>5</v>
      </c>
      <c r="T42" s="115">
        <v>0.004595588235294118</v>
      </c>
      <c r="U42" s="89">
        <v>1</v>
      </c>
      <c r="V42" s="115">
        <v>0.0009191176470588235</v>
      </c>
      <c r="W42" s="89">
        <v>8</v>
      </c>
      <c r="X42" s="115">
        <v>0.007352941176470588</v>
      </c>
      <c r="Y42" s="89">
        <v>7</v>
      </c>
      <c r="Z42" s="115">
        <v>0.006433823529411764</v>
      </c>
      <c r="AA42" s="89">
        <v>1</v>
      </c>
      <c r="AB42" s="115">
        <v>0.0009191176470588235</v>
      </c>
      <c r="AC42" s="89">
        <v>9</v>
      </c>
      <c r="AD42" s="115">
        <v>0.008272058823529412</v>
      </c>
      <c r="AE42" s="89">
        <v>99</v>
      </c>
      <c r="AF42" s="115">
        <v>0.09099264705882353</v>
      </c>
      <c r="AG42" s="70"/>
      <c r="AH42" s="115">
        <v>0</v>
      </c>
      <c r="AI42" s="89">
        <v>18</v>
      </c>
      <c r="AJ42" s="115">
        <v>0.016544117647058824</v>
      </c>
      <c r="AK42" s="78">
        <v>492</v>
      </c>
      <c r="AL42" s="115">
        <v>0.4522058823529412</v>
      </c>
      <c r="AM42" s="89">
        <v>28</v>
      </c>
      <c r="AN42" s="115">
        <v>0.025735294117647058</v>
      </c>
      <c r="AO42" s="70">
        <v>85</v>
      </c>
      <c r="AP42" s="115">
        <v>0.078125</v>
      </c>
      <c r="AQ42" s="89">
        <v>154</v>
      </c>
      <c r="AR42" s="115">
        <v>0.14154411764705882</v>
      </c>
      <c r="AS42" s="89">
        <v>1</v>
      </c>
      <c r="AT42" s="115">
        <v>0.0009191176470588235</v>
      </c>
      <c r="AU42" s="89"/>
      <c r="AV42" s="115">
        <v>0</v>
      </c>
      <c r="AW42" s="89">
        <v>1</v>
      </c>
      <c r="AX42" s="115">
        <v>0.0009191176470588235</v>
      </c>
      <c r="AY42" s="89">
        <v>5</v>
      </c>
      <c r="AZ42" s="115">
        <v>0.004595588235294118</v>
      </c>
      <c r="BA42" s="74">
        <v>1088</v>
      </c>
      <c r="BJ42" s="61"/>
      <c r="BL42" s="61"/>
    </row>
    <row r="43" spans="2:64" ht="12">
      <c r="B43" s="80" t="s">
        <v>164</v>
      </c>
      <c r="C43" s="89">
        <v>2</v>
      </c>
      <c r="D43" s="115">
        <v>0.012269938650306749</v>
      </c>
      <c r="E43" s="89">
        <v>1</v>
      </c>
      <c r="F43" s="115">
        <v>0.006134969325153374</v>
      </c>
      <c r="G43" s="89">
        <v>2</v>
      </c>
      <c r="H43" s="115">
        <v>0.012269938650306749</v>
      </c>
      <c r="I43" s="89">
        <v>4</v>
      </c>
      <c r="J43" s="115">
        <v>0.024539877300613498</v>
      </c>
      <c r="K43" s="89">
        <v>3</v>
      </c>
      <c r="L43" s="115">
        <v>0.018404907975460124</v>
      </c>
      <c r="M43" s="89"/>
      <c r="N43" s="115">
        <v>0</v>
      </c>
      <c r="O43" s="70"/>
      <c r="P43" s="115">
        <v>0</v>
      </c>
      <c r="Q43" s="89">
        <v>3</v>
      </c>
      <c r="R43" s="115">
        <v>0.018404907975460124</v>
      </c>
      <c r="S43" s="89">
        <v>2</v>
      </c>
      <c r="T43" s="115">
        <v>0.012269938650306749</v>
      </c>
      <c r="U43" s="89">
        <v>1</v>
      </c>
      <c r="V43" s="115">
        <v>0.006134969325153374</v>
      </c>
      <c r="W43" s="89"/>
      <c r="X43" s="115">
        <v>0</v>
      </c>
      <c r="Y43" s="89"/>
      <c r="Z43" s="115">
        <v>0</v>
      </c>
      <c r="AA43" s="89"/>
      <c r="AB43" s="115">
        <v>0</v>
      </c>
      <c r="AC43" s="89"/>
      <c r="AD43" s="115">
        <v>0</v>
      </c>
      <c r="AE43" s="89">
        <v>18</v>
      </c>
      <c r="AF43" s="115">
        <v>0.11042944785276074</v>
      </c>
      <c r="AG43" s="70"/>
      <c r="AH43" s="115">
        <v>0</v>
      </c>
      <c r="AI43" s="89">
        <v>1</v>
      </c>
      <c r="AJ43" s="115">
        <v>0.006134969325153374</v>
      </c>
      <c r="AK43" s="78">
        <v>114</v>
      </c>
      <c r="AL43" s="115">
        <v>0.6993865030674846</v>
      </c>
      <c r="AM43" s="89"/>
      <c r="AN43" s="115">
        <v>0</v>
      </c>
      <c r="AO43" s="70">
        <v>4</v>
      </c>
      <c r="AP43" s="115">
        <v>0.024539877300613498</v>
      </c>
      <c r="AQ43" s="89">
        <v>7</v>
      </c>
      <c r="AR43" s="115">
        <v>0.04294478527607362</v>
      </c>
      <c r="AS43" s="89">
        <v>1</v>
      </c>
      <c r="AT43" s="115">
        <v>0.006134969325153374</v>
      </c>
      <c r="AU43" s="89"/>
      <c r="AV43" s="115">
        <v>0</v>
      </c>
      <c r="AW43" s="89"/>
      <c r="AX43" s="115">
        <v>0</v>
      </c>
      <c r="AY43" s="89"/>
      <c r="AZ43" s="115">
        <v>0</v>
      </c>
      <c r="BA43" s="74">
        <v>163</v>
      </c>
      <c r="BJ43" s="61"/>
      <c r="BL43" s="61"/>
    </row>
    <row r="44" spans="2:64" ht="12">
      <c r="B44" s="80" t="s">
        <v>165</v>
      </c>
      <c r="C44" s="89">
        <v>3</v>
      </c>
      <c r="D44" s="115">
        <v>0.005016722408026756</v>
      </c>
      <c r="E44" s="89">
        <v>8</v>
      </c>
      <c r="F44" s="115">
        <v>0.013377926421404682</v>
      </c>
      <c r="G44" s="89">
        <v>9</v>
      </c>
      <c r="H44" s="115">
        <v>0.015050167224080268</v>
      </c>
      <c r="I44" s="89">
        <v>31</v>
      </c>
      <c r="J44" s="115">
        <v>0.051839464882943144</v>
      </c>
      <c r="K44" s="89">
        <v>7</v>
      </c>
      <c r="L44" s="115">
        <v>0.011705685618729096</v>
      </c>
      <c r="M44" s="89">
        <v>20</v>
      </c>
      <c r="N44" s="115">
        <v>0.033444816053511704</v>
      </c>
      <c r="O44" s="70">
        <v>1</v>
      </c>
      <c r="P44" s="115">
        <v>0.0016722408026755853</v>
      </c>
      <c r="Q44" s="89">
        <v>18</v>
      </c>
      <c r="R44" s="115">
        <v>0.030100334448160536</v>
      </c>
      <c r="S44" s="89">
        <v>1</v>
      </c>
      <c r="T44" s="115">
        <v>0.0016722408026755853</v>
      </c>
      <c r="U44" s="89"/>
      <c r="V44" s="115">
        <v>0</v>
      </c>
      <c r="W44" s="89">
        <v>4</v>
      </c>
      <c r="X44" s="115">
        <v>0.006688963210702341</v>
      </c>
      <c r="Y44" s="89">
        <v>1</v>
      </c>
      <c r="Z44" s="115">
        <v>0.0016722408026755853</v>
      </c>
      <c r="AA44" s="89">
        <v>2</v>
      </c>
      <c r="AB44" s="115">
        <v>0.0033444816053511705</v>
      </c>
      <c r="AC44" s="89">
        <v>3</v>
      </c>
      <c r="AD44" s="115">
        <v>0.005016722408026756</v>
      </c>
      <c r="AE44" s="89">
        <v>63</v>
      </c>
      <c r="AF44" s="115">
        <v>0.10535117056856187</v>
      </c>
      <c r="AG44" s="70"/>
      <c r="AH44" s="115">
        <v>0</v>
      </c>
      <c r="AI44" s="89">
        <v>10</v>
      </c>
      <c r="AJ44" s="115">
        <v>0.016722408026755852</v>
      </c>
      <c r="AK44" s="78">
        <v>308</v>
      </c>
      <c r="AL44" s="115">
        <v>0.5150501672240803</v>
      </c>
      <c r="AM44" s="89">
        <v>8</v>
      </c>
      <c r="AN44" s="115">
        <v>0.013377926421404682</v>
      </c>
      <c r="AO44" s="70">
        <v>36</v>
      </c>
      <c r="AP44" s="115">
        <v>0.06020066889632107</v>
      </c>
      <c r="AQ44" s="89">
        <v>60</v>
      </c>
      <c r="AR44" s="115">
        <v>0.10033444816053512</v>
      </c>
      <c r="AS44" s="89">
        <v>4</v>
      </c>
      <c r="AT44" s="115">
        <v>0.006688963210702341</v>
      </c>
      <c r="AU44" s="89"/>
      <c r="AV44" s="115">
        <v>0</v>
      </c>
      <c r="AW44" s="89"/>
      <c r="AX44" s="115">
        <v>0</v>
      </c>
      <c r="AY44" s="89">
        <v>1</v>
      </c>
      <c r="AZ44" s="115">
        <v>0.0016722408026755853</v>
      </c>
      <c r="BA44" s="74">
        <v>598</v>
      </c>
      <c r="BJ44" s="61"/>
      <c r="BL44" s="61"/>
    </row>
    <row r="45" spans="2:64" ht="12">
      <c r="B45" s="80" t="s">
        <v>166</v>
      </c>
      <c r="C45" s="89">
        <v>1</v>
      </c>
      <c r="D45" s="115">
        <v>0.003952569169960474</v>
      </c>
      <c r="E45" s="89"/>
      <c r="F45" s="115">
        <v>0</v>
      </c>
      <c r="G45" s="89">
        <v>1</v>
      </c>
      <c r="H45" s="115">
        <v>0.003952569169960474</v>
      </c>
      <c r="I45" s="89">
        <v>13</v>
      </c>
      <c r="J45" s="115">
        <v>0.05138339920948617</v>
      </c>
      <c r="K45" s="89">
        <v>5</v>
      </c>
      <c r="L45" s="115">
        <v>0.019762845849802372</v>
      </c>
      <c r="M45" s="89">
        <v>5</v>
      </c>
      <c r="N45" s="115">
        <v>0.019762845849802372</v>
      </c>
      <c r="O45" s="70"/>
      <c r="P45" s="115">
        <v>0</v>
      </c>
      <c r="Q45" s="89">
        <v>12</v>
      </c>
      <c r="R45" s="115">
        <v>0.04743083003952569</v>
      </c>
      <c r="S45" s="89">
        <v>1</v>
      </c>
      <c r="T45" s="115">
        <v>0.003952569169960474</v>
      </c>
      <c r="U45" s="89"/>
      <c r="V45" s="115">
        <v>0</v>
      </c>
      <c r="W45" s="89">
        <v>2</v>
      </c>
      <c r="X45" s="115">
        <v>0.007905138339920948</v>
      </c>
      <c r="Y45" s="89">
        <v>4</v>
      </c>
      <c r="Z45" s="115">
        <v>0.015810276679841896</v>
      </c>
      <c r="AA45" s="89"/>
      <c r="AB45" s="115">
        <v>0</v>
      </c>
      <c r="AC45" s="89">
        <v>1</v>
      </c>
      <c r="AD45" s="115">
        <v>0.003952569169960474</v>
      </c>
      <c r="AE45" s="89">
        <v>18</v>
      </c>
      <c r="AF45" s="115">
        <v>0.07114624505928854</v>
      </c>
      <c r="AG45" s="70"/>
      <c r="AH45" s="115">
        <v>0</v>
      </c>
      <c r="AI45" s="89">
        <v>6</v>
      </c>
      <c r="AJ45" s="115">
        <v>0.023715415019762844</v>
      </c>
      <c r="AK45" s="78">
        <v>124</v>
      </c>
      <c r="AL45" s="115">
        <v>0.4901185770750988</v>
      </c>
      <c r="AM45" s="89">
        <v>9</v>
      </c>
      <c r="AN45" s="115">
        <v>0.03557312252964427</v>
      </c>
      <c r="AO45" s="70">
        <v>12</v>
      </c>
      <c r="AP45" s="115">
        <v>0.04743083003952569</v>
      </c>
      <c r="AQ45" s="89">
        <v>38</v>
      </c>
      <c r="AR45" s="115">
        <v>0.15019762845849802</v>
      </c>
      <c r="AS45" s="89"/>
      <c r="AT45" s="115">
        <v>0</v>
      </c>
      <c r="AU45" s="89"/>
      <c r="AV45" s="115">
        <v>0</v>
      </c>
      <c r="AW45" s="89"/>
      <c r="AX45" s="115">
        <v>0</v>
      </c>
      <c r="AY45" s="89">
        <v>1</v>
      </c>
      <c r="AZ45" s="115">
        <v>0.003952569169960474</v>
      </c>
      <c r="BA45" s="74">
        <v>253</v>
      </c>
      <c r="BJ45" s="61"/>
      <c r="BL45" s="61"/>
    </row>
    <row r="46" spans="2:64" ht="12">
      <c r="B46" s="80" t="s">
        <v>167</v>
      </c>
      <c r="C46" s="89">
        <v>1</v>
      </c>
      <c r="D46" s="115">
        <v>0.00510204081632653</v>
      </c>
      <c r="E46" s="89">
        <v>3</v>
      </c>
      <c r="F46" s="115">
        <v>0.015306122448979591</v>
      </c>
      <c r="G46" s="89">
        <v>1</v>
      </c>
      <c r="H46" s="115">
        <v>0.00510204081632653</v>
      </c>
      <c r="I46" s="89">
        <v>10</v>
      </c>
      <c r="J46" s="115">
        <v>0.05102040816326531</v>
      </c>
      <c r="K46" s="89">
        <v>4</v>
      </c>
      <c r="L46" s="115">
        <v>0.02040816326530612</v>
      </c>
      <c r="M46" s="89">
        <v>5</v>
      </c>
      <c r="N46" s="115">
        <v>0.025510204081632654</v>
      </c>
      <c r="O46" s="70"/>
      <c r="P46" s="115">
        <v>0</v>
      </c>
      <c r="Q46" s="89">
        <v>3</v>
      </c>
      <c r="R46" s="115">
        <v>0.015306122448979591</v>
      </c>
      <c r="S46" s="89">
        <v>1</v>
      </c>
      <c r="T46" s="115">
        <v>0.00510204081632653</v>
      </c>
      <c r="U46" s="89">
        <v>1</v>
      </c>
      <c r="V46" s="115">
        <v>0.00510204081632653</v>
      </c>
      <c r="W46" s="89"/>
      <c r="X46" s="115">
        <v>0</v>
      </c>
      <c r="Y46" s="89">
        <v>1</v>
      </c>
      <c r="Z46" s="115">
        <v>0.00510204081632653</v>
      </c>
      <c r="AA46" s="89"/>
      <c r="AB46" s="115">
        <v>0</v>
      </c>
      <c r="AC46" s="89"/>
      <c r="AD46" s="115">
        <v>0</v>
      </c>
      <c r="AE46" s="89">
        <v>10</v>
      </c>
      <c r="AF46" s="115">
        <v>0.05102040816326531</v>
      </c>
      <c r="AG46" s="70"/>
      <c r="AH46" s="115">
        <v>0</v>
      </c>
      <c r="AI46" s="89">
        <v>3</v>
      </c>
      <c r="AJ46" s="115">
        <v>0.015306122448979591</v>
      </c>
      <c r="AK46" s="78">
        <v>96</v>
      </c>
      <c r="AL46" s="115">
        <v>0.4897959183673469</v>
      </c>
      <c r="AM46" s="89">
        <v>10</v>
      </c>
      <c r="AN46" s="115">
        <v>0.05102040816326531</v>
      </c>
      <c r="AO46" s="70">
        <v>11</v>
      </c>
      <c r="AP46" s="115">
        <v>0.05612244897959184</v>
      </c>
      <c r="AQ46" s="89">
        <v>31</v>
      </c>
      <c r="AR46" s="115">
        <v>0.15816326530612246</v>
      </c>
      <c r="AS46" s="89">
        <v>3</v>
      </c>
      <c r="AT46" s="115">
        <v>0.015306122448979591</v>
      </c>
      <c r="AU46" s="89"/>
      <c r="AV46" s="115">
        <v>0</v>
      </c>
      <c r="AW46" s="89">
        <v>1</v>
      </c>
      <c r="AX46" s="115">
        <v>0.00510204081632653</v>
      </c>
      <c r="AY46" s="89">
        <v>1</v>
      </c>
      <c r="AZ46" s="115">
        <v>0.00510204081632653</v>
      </c>
      <c r="BA46" s="74">
        <v>196</v>
      </c>
      <c r="BJ46" s="61"/>
      <c r="BL46" s="61"/>
    </row>
    <row r="47" spans="2:64" ht="12">
      <c r="B47" s="80" t="s">
        <v>168</v>
      </c>
      <c r="C47" s="89">
        <v>4</v>
      </c>
      <c r="D47" s="115">
        <v>0.019417475728155338</v>
      </c>
      <c r="E47" s="89">
        <v>3</v>
      </c>
      <c r="F47" s="115">
        <v>0.014563106796116505</v>
      </c>
      <c r="G47" s="89"/>
      <c r="H47" s="115">
        <v>0</v>
      </c>
      <c r="I47" s="89">
        <v>5</v>
      </c>
      <c r="J47" s="115">
        <v>0.024271844660194174</v>
      </c>
      <c r="K47" s="89">
        <v>3</v>
      </c>
      <c r="L47" s="115">
        <v>0.014563106796116505</v>
      </c>
      <c r="M47" s="89">
        <v>4</v>
      </c>
      <c r="N47" s="115">
        <v>0.019417475728155338</v>
      </c>
      <c r="O47" s="70">
        <v>1</v>
      </c>
      <c r="P47" s="115">
        <v>0.0048543689320388345</v>
      </c>
      <c r="Q47" s="89">
        <v>1</v>
      </c>
      <c r="R47" s="115">
        <v>0.0048543689320388345</v>
      </c>
      <c r="S47" s="89">
        <v>1</v>
      </c>
      <c r="T47" s="115">
        <v>0.0048543689320388345</v>
      </c>
      <c r="U47" s="89"/>
      <c r="V47" s="115">
        <v>0</v>
      </c>
      <c r="W47" s="89">
        <v>2</v>
      </c>
      <c r="X47" s="115">
        <v>0.009708737864077669</v>
      </c>
      <c r="Y47" s="89">
        <v>1</v>
      </c>
      <c r="Z47" s="115">
        <v>0.0048543689320388345</v>
      </c>
      <c r="AA47" s="89">
        <v>1</v>
      </c>
      <c r="AB47" s="115">
        <v>0.0048543689320388345</v>
      </c>
      <c r="AC47" s="89">
        <v>1</v>
      </c>
      <c r="AD47" s="115">
        <v>0.0048543689320388345</v>
      </c>
      <c r="AE47" s="89">
        <v>27</v>
      </c>
      <c r="AF47" s="115">
        <v>0.13106796116504854</v>
      </c>
      <c r="AG47" s="70"/>
      <c r="AH47" s="115">
        <v>0</v>
      </c>
      <c r="AI47" s="89">
        <v>4</v>
      </c>
      <c r="AJ47" s="115">
        <v>0.019417475728155338</v>
      </c>
      <c r="AK47" s="78">
        <v>117</v>
      </c>
      <c r="AL47" s="115">
        <v>0.5679611650485437</v>
      </c>
      <c r="AM47" s="89">
        <v>3</v>
      </c>
      <c r="AN47" s="115">
        <v>0.014563106796116505</v>
      </c>
      <c r="AO47" s="70">
        <v>3</v>
      </c>
      <c r="AP47" s="115">
        <v>0.014563106796116505</v>
      </c>
      <c r="AQ47" s="89">
        <v>24</v>
      </c>
      <c r="AR47" s="115">
        <v>0.11650485436893204</v>
      </c>
      <c r="AS47" s="89"/>
      <c r="AT47" s="115">
        <v>0</v>
      </c>
      <c r="AU47" s="89"/>
      <c r="AV47" s="115">
        <v>0</v>
      </c>
      <c r="AW47" s="89"/>
      <c r="AX47" s="115">
        <v>0</v>
      </c>
      <c r="AY47" s="89">
        <v>1</v>
      </c>
      <c r="AZ47" s="115">
        <v>0.0048543689320388345</v>
      </c>
      <c r="BA47" s="74">
        <v>206</v>
      </c>
      <c r="BJ47" s="61"/>
      <c r="BL47" s="61"/>
    </row>
    <row r="48" spans="2:64" ht="12">
      <c r="B48" s="80" t="s">
        <v>101</v>
      </c>
      <c r="C48" s="89">
        <v>1</v>
      </c>
      <c r="D48" s="115">
        <v>0.005649717514124294</v>
      </c>
      <c r="E48" s="89">
        <v>4</v>
      </c>
      <c r="F48" s="115">
        <v>0.022598870056497175</v>
      </c>
      <c r="G48" s="89">
        <v>3</v>
      </c>
      <c r="H48" s="115">
        <v>0.01694915254237288</v>
      </c>
      <c r="I48" s="89">
        <v>8</v>
      </c>
      <c r="J48" s="115">
        <v>0.04519774011299435</v>
      </c>
      <c r="K48" s="89">
        <v>17</v>
      </c>
      <c r="L48" s="115">
        <v>0.096045197740113</v>
      </c>
      <c r="M48" s="89">
        <v>12</v>
      </c>
      <c r="N48" s="115">
        <v>0.06779661016949153</v>
      </c>
      <c r="O48" s="70"/>
      <c r="P48" s="115">
        <v>0</v>
      </c>
      <c r="Q48" s="89">
        <v>3</v>
      </c>
      <c r="R48" s="115">
        <v>0.01694915254237288</v>
      </c>
      <c r="S48" s="89"/>
      <c r="T48" s="115">
        <v>0</v>
      </c>
      <c r="U48" s="89"/>
      <c r="V48" s="115">
        <v>0</v>
      </c>
      <c r="W48" s="89">
        <v>1</v>
      </c>
      <c r="X48" s="115">
        <v>0.005649717514124294</v>
      </c>
      <c r="Y48" s="89">
        <v>1</v>
      </c>
      <c r="Z48" s="115">
        <v>0.005649717514124294</v>
      </c>
      <c r="AA48" s="89"/>
      <c r="AB48" s="115">
        <v>0</v>
      </c>
      <c r="AC48" s="89">
        <v>1</v>
      </c>
      <c r="AD48" s="115">
        <v>0.005649717514124294</v>
      </c>
      <c r="AE48" s="89">
        <v>7</v>
      </c>
      <c r="AF48" s="115">
        <v>0.03954802259887006</v>
      </c>
      <c r="AG48" s="70"/>
      <c r="AH48" s="115">
        <v>0</v>
      </c>
      <c r="AI48" s="89">
        <v>8</v>
      </c>
      <c r="AJ48" s="115">
        <v>0.04519774011299435</v>
      </c>
      <c r="AK48" s="78">
        <v>21</v>
      </c>
      <c r="AL48" s="115">
        <v>0.11864406779661017</v>
      </c>
      <c r="AM48" s="89">
        <v>7</v>
      </c>
      <c r="AN48" s="115">
        <v>0.03954802259887006</v>
      </c>
      <c r="AO48" s="70">
        <v>24</v>
      </c>
      <c r="AP48" s="115">
        <v>0.13559322033898305</v>
      </c>
      <c r="AQ48" s="89">
        <v>50</v>
      </c>
      <c r="AR48" s="115">
        <v>0.2824858757062147</v>
      </c>
      <c r="AS48" s="89">
        <v>3</v>
      </c>
      <c r="AT48" s="115">
        <v>0.01694915254237288</v>
      </c>
      <c r="AU48" s="89"/>
      <c r="AV48" s="115">
        <v>0</v>
      </c>
      <c r="AW48" s="89"/>
      <c r="AX48" s="115">
        <v>0</v>
      </c>
      <c r="AY48" s="89">
        <v>6</v>
      </c>
      <c r="AZ48" s="115">
        <v>0.03389830508474576</v>
      </c>
      <c r="BA48" s="74">
        <v>177</v>
      </c>
      <c r="BJ48" s="61"/>
      <c r="BL48" s="61"/>
    </row>
    <row r="49" spans="2:64" ht="12">
      <c r="B49" s="80" t="s">
        <v>170</v>
      </c>
      <c r="C49" s="89">
        <v>1</v>
      </c>
      <c r="D49" s="115">
        <v>0.006756756756756757</v>
      </c>
      <c r="E49" s="89"/>
      <c r="F49" s="115">
        <v>0</v>
      </c>
      <c r="G49" s="89"/>
      <c r="H49" s="115">
        <v>0</v>
      </c>
      <c r="I49" s="89">
        <v>6</v>
      </c>
      <c r="J49" s="115">
        <v>0.04054054054054054</v>
      </c>
      <c r="K49" s="89">
        <v>3</v>
      </c>
      <c r="L49" s="115">
        <v>0.02027027027027027</v>
      </c>
      <c r="M49" s="89">
        <v>1</v>
      </c>
      <c r="N49" s="115">
        <v>0.006756756756756757</v>
      </c>
      <c r="O49" s="70"/>
      <c r="P49" s="115">
        <v>0</v>
      </c>
      <c r="Q49" s="89">
        <v>2</v>
      </c>
      <c r="R49" s="115">
        <v>0.013513513513513514</v>
      </c>
      <c r="S49" s="89">
        <v>2</v>
      </c>
      <c r="T49" s="115">
        <v>0.013513513513513514</v>
      </c>
      <c r="U49" s="89"/>
      <c r="V49" s="115">
        <v>0</v>
      </c>
      <c r="W49" s="89">
        <v>2</v>
      </c>
      <c r="X49" s="115">
        <v>0.013513513513513514</v>
      </c>
      <c r="Y49" s="89">
        <v>1</v>
      </c>
      <c r="Z49" s="115">
        <v>0.006756756756756757</v>
      </c>
      <c r="AA49" s="89"/>
      <c r="AB49" s="115">
        <v>0</v>
      </c>
      <c r="AC49" s="89">
        <v>2</v>
      </c>
      <c r="AD49" s="115">
        <v>0.013513513513513514</v>
      </c>
      <c r="AE49" s="89">
        <v>5</v>
      </c>
      <c r="AF49" s="115">
        <v>0.033783783783783786</v>
      </c>
      <c r="AG49" s="70"/>
      <c r="AH49" s="115">
        <v>0</v>
      </c>
      <c r="AI49" s="89">
        <v>1</v>
      </c>
      <c r="AJ49" s="115">
        <v>0.006756756756756757</v>
      </c>
      <c r="AK49" s="78">
        <v>91</v>
      </c>
      <c r="AL49" s="115">
        <v>0.6148648648648649</v>
      </c>
      <c r="AM49" s="89">
        <v>3</v>
      </c>
      <c r="AN49" s="115">
        <v>0.02027027027027027</v>
      </c>
      <c r="AO49" s="70">
        <v>4</v>
      </c>
      <c r="AP49" s="115">
        <v>0.02702702702702703</v>
      </c>
      <c r="AQ49" s="89">
        <v>19</v>
      </c>
      <c r="AR49" s="115">
        <v>0.12837837837837837</v>
      </c>
      <c r="AS49" s="89">
        <v>2</v>
      </c>
      <c r="AT49" s="115">
        <v>0.013513513513513514</v>
      </c>
      <c r="AU49" s="89"/>
      <c r="AV49" s="115">
        <v>0</v>
      </c>
      <c r="AW49" s="89">
        <v>1</v>
      </c>
      <c r="AX49" s="115">
        <v>0.006756756756756757</v>
      </c>
      <c r="AY49" s="89">
        <v>2</v>
      </c>
      <c r="AZ49" s="115">
        <v>0.013513513513513514</v>
      </c>
      <c r="BA49" s="74">
        <v>148</v>
      </c>
      <c r="BJ49" s="61"/>
      <c r="BL49" s="61"/>
    </row>
    <row r="50" spans="2:64" ht="12">
      <c r="B50" s="80" t="s">
        <v>171</v>
      </c>
      <c r="C50" s="89"/>
      <c r="D50" s="115">
        <v>0</v>
      </c>
      <c r="E50" s="89"/>
      <c r="F50" s="115">
        <v>0</v>
      </c>
      <c r="G50" s="89"/>
      <c r="H50" s="115">
        <v>0</v>
      </c>
      <c r="I50" s="89">
        <v>1</v>
      </c>
      <c r="J50" s="115">
        <v>0.01639344262295082</v>
      </c>
      <c r="K50" s="89"/>
      <c r="L50" s="115">
        <v>0</v>
      </c>
      <c r="M50" s="89"/>
      <c r="N50" s="115">
        <v>0</v>
      </c>
      <c r="O50" s="70"/>
      <c r="P50" s="115">
        <v>0</v>
      </c>
      <c r="Q50" s="89">
        <v>1</v>
      </c>
      <c r="R50" s="115">
        <v>0.01639344262295082</v>
      </c>
      <c r="S50" s="89"/>
      <c r="T50" s="115">
        <v>0</v>
      </c>
      <c r="U50" s="89"/>
      <c r="V50" s="115">
        <v>0</v>
      </c>
      <c r="W50" s="89"/>
      <c r="X50" s="115">
        <v>0</v>
      </c>
      <c r="Y50" s="89"/>
      <c r="Z50" s="115">
        <v>0</v>
      </c>
      <c r="AA50" s="89"/>
      <c r="AB50" s="115">
        <v>0</v>
      </c>
      <c r="AC50" s="89"/>
      <c r="AD50" s="115">
        <v>0</v>
      </c>
      <c r="AE50" s="89">
        <v>1</v>
      </c>
      <c r="AF50" s="115">
        <v>0.01639344262295082</v>
      </c>
      <c r="AG50" s="70"/>
      <c r="AH50" s="115">
        <v>0</v>
      </c>
      <c r="AI50" s="89">
        <v>1</v>
      </c>
      <c r="AJ50" s="115">
        <v>0.01639344262295082</v>
      </c>
      <c r="AK50" s="78">
        <v>42</v>
      </c>
      <c r="AL50" s="115">
        <v>0.6885245901639344</v>
      </c>
      <c r="AM50" s="89">
        <v>2</v>
      </c>
      <c r="AN50" s="115">
        <v>0.03278688524590164</v>
      </c>
      <c r="AO50" s="70">
        <v>2</v>
      </c>
      <c r="AP50" s="115">
        <v>0.03278688524590164</v>
      </c>
      <c r="AQ50" s="89">
        <v>10</v>
      </c>
      <c r="AR50" s="115">
        <v>0.16393442622950818</v>
      </c>
      <c r="AS50" s="89"/>
      <c r="AT50" s="115">
        <v>0</v>
      </c>
      <c r="AU50" s="89"/>
      <c r="AV50" s="115">
        <v>0</v>
      </c>
      <c r="AW50" s="89"/>
      <c r="AX50" s="115">
        <v>0</v>
      </c>
      <c r="AY50" s="89">
        <v>1</v>
      </c>
      <c r="AZ50" s="115">
        <v>0.01639344262295082</v>
      </c>
      <c r="BA50" s="74">
        <v>61</v>
      </c>
      <c r="BJ50" s="61"/>
      <c r="BL50" s="61"/>
    </row>
    <row r="51" spans="2:64" ht="12">
      <c r="B51" s="80" t="s">
        <v>172</v>
      </c>
      <c r="C51" s="89"/>
      <c r="D51" s="115">
        <v>0</v>
      </c>
      <c r="E51" s="89">
        <v>3</v>
      </c>
      <c r="F51" s="115">
        <v>0.011194029850746268</v>
      </c>
      <c r="G51" s="89"/>
      <c r="H51" s="115">
        <v>0</v>
      </c>
      <c r="I51" s="89">
        <v>13</v>
      </c>
      <c r="J51" s="115">
        <v>0.048507462686567165</v>
      </c>
      <c r="K51" s="89">
        <v>5</v>
      </c>
      <c r="L51" s="115">
        <v>0.018656716417910446</v>
      </c>
      <c r="M51" s="89">
        <v>5</v>
      </c>
      <c r="N51" s="115">
        <v>0.018656716417910446</v>
      </c>
      <c r="O51" s="70"/>
      <c r="P51" s="115">
        <v>0</v>
      </c>
      <c r="Q51" s="89">
        <v>9</v>
      </c>
      <c r="R51" s="115">
        <v>0.033582089552238806</v>
      </c>
      <c r="S51" s="89">
        <v>1</v>
      </c>
      <c r="T51" s="115">
        <v>0.0037313432835820895</v>
      </c>
      <c r="U51" s="89"/>
      <c r="V51" s="115">
        <v>0</v>
      </c>
      <c r="W51" s="89">
        <v>5</v>
      </c>
      <c r="X51" s="115">
        <v>0.018656716417910446</v>
      </c>
      <c r="Y51" s="89">
        <v>2</v>
      </c>
      <c r="Z51" s="115">
        <v>0.007462686567164179</v>
      </c>
      <c r="AA51" s="89">
        <v>1</v>
      </c>
      <c r="AB51" s="115">
        <v>0.0037313432835820895</v>
      </c>
      <c r="AC51" s="89">
        <v>2</v>
      </c>
      <c r="AD51" s="115">
        <v>0.007462686567164179</v>
      </c>
      <c r="AE51" s="89">
        <v>19</v>
      </c>
      <c r="AF51" s="115">
        <v>0.0708955223880597</v>
      </c>
      <c r="AG51" s="70"/>
      <c r="AH51" s="115">
        <v>0</v>
      </c>
      <c r="AI51" s="89">
        <v>4</v>
      </c>
      <c r="AJ51" s="115">
        <v>0.014925373134328358</v>
      </c>
      <c r="AK51" s="78">
        <v>150</v>
      </c>
      <c r="AL51" s="115">
        <v>0.5597014925373134</v>
      </c>
      <c r="AM51" s="89">
        <v>11</v>
      </c>
      <c r="AN51" s="115">
        <v>0.041044776119402986</v>
      </c>
      <c r="AO51" s="70">
        <v>5</v>
      </c>
      <c r="AP51" s="115">
        <v>0.018656716417910446</v>
      </c>
      <c r="AQ51" s="89">
        <v>29</v>
      </c>
      <c r="AR51" s="115">
        <v>0.10820895522388059</v>
      </c>
      <c r="AS51" s="89">
        <v>2</v>
      </c>
      <c r="AT51" s="115">
        <v>0.007462686567164179</v>
      </c>
      <c r="AU51" s="89"/>
      <c r="AV51" s="115">
        <v>0</v>
      </c>
      <c r="AW51" s="89"/>
      <c r="AX51" s="115">
        <v>0</v>
      </c>
      <c r="AY51" s="89">
        <v>2</v>
      </c>
      <c r="AZ51" s="115">
        <v>0.007462686567164179</v>
      </c>
      <c r="BA51" s="74">
        <v>268</v>
      </c>
      <c r="BJ51" s="61"/>
      <c r="BL51" s="61"/>
    </row>
    <row r="52" spans="2:64" ht="12">
      <c r="B52" s="80" t="s">
        <v>173</v>
      </c>
      <c r="C52" s="89">
        <v>2</v>
      </c>
      <c r="D52" s="115">
        <v>0.0196078431372549</v>
      </c>
      <c r="E52" s="89"/>
      <c r="F52" s="115">
        <v>0</v>
      </c>
      <c r="G52" s="89"/>
      <c r="H52" s="115">
        <v>0</v>
      </c>
      <c r="I52" s="89">
        <v>3</v>
      </c>
      <c r="J52" s="115">
        <v>0.029411764705882353</v>
      </c>
      <c r="K52" s="89"/>
      <c r="L52" s="115">
        <v>0</v>
      </c>
      <c r="M52" s="89">
        <v>2</v>
      </c>
      <c r="N52" s="115">
        <v>0.0196078431372549</v>
      </c>
      <c r="O52" s="70">
        <v>1</v>
      </c>
      <c r="P52" s="115">
        <v>0.00980392156862745</v>
      </c>
      <c r="Q52" s="89">
        <v>1</v>
      </c>
      <c r="R52" s="115">
        <v>0.00980392156862745</v>
      </c>
      <c r="S52" s="89"/>
      <c r="T52" s="115">
        <v>0</v>
      </c>
      <c r="U52" s="89"/>
      <c r="V52" s="115">
        <v>0</v>
      </c>
      <c r="W52" s="89"/>
      <c r="X52" s="115">
        <v>0</v>
      </c>
      <c r="Y52" s="89"/>
      <c r="Z52" s="115">
        <v>0</v>
      </c>
      <c r="AA52" s="89"/>
      <c r="AB52" s="115">
        <v>0</v>
      </c>
      <c r="AC52" s="89">
        <v>1</v>
      </c>
      <c r="AD52" s="115">
        <v>0.00980392156862745</v>
      </c>
      <c r="AE52" s="89">
        <v>11</v>
      </c>
      <c r="AF52" s="115">
        <v>0.10784313725490197</v>
      </c>
      <c r="AG52" s="70"/>
      <c r="AH52" s="115">
        <v>0</v>
      </c>
      <c r="AI52" s="89"/>
      <c r="AJ52" s="115">
        <v>0</v>
      </c>
      <c r="AK52" s="78">
        <v>69</v>
      </c>
      <c r="AL52" s="115">
        <v>0.6764705882352942</v>
      </c>
      <c r="AM52" s="89">
        <v>1</v>
      </c>
      <c r="AN52" s="115">
        <v>0.00980392156862745</v>
      </c>
      <c r="AO52" s="70">
        <v>2</v>
      </c>
      <c r="AP52" s="115">
        <v>0.0196078431372549</v>
      </c>
      <c r="AQ52" s="89">
        <v>9</v>
      </c>
      <c r="AR52" s="115">
        <v>0.08823529411764706</v>
      </c>
      <c r="AS52" s="89"/>
      <c r="AT52" s="115">
        <v>0</v>
      </c>
      <c r="AU52" s="89"/>
      <c r="AV52" s="115">
        <v>0</v>
      </c>
      <c r="AW52" s="89"/>
      <c r="AX52" s="115">
        <v>0</v>
      </c>
      <c r="AY52" s="89"/>
      <c r="AZ52" s="115">
        <v>0</v>
      </c>
      <c r="BA52" s="74">
        <v>102</v>
      </c>
      <c r="BJ52" s="61"/>
      <c r="BL52" s="61"/>
    </row>
    <row r="53" spans="2:64" ht="12">
      <c r="B53" s="80" t="s">
        <v>174</v>
      </c>
      <c r="C53" s="89">
        <v>1</v>
      </c>
      <c r="D53" s="115">
        <v>0.010309278350515464</v>
      </c>
      <c r="E53" s="89">
        <v>1</v>
      </c>
      <c r="F53" s="115">
        <v>0.010309278350515464</v>
      </c>
      <c r="G53" s="89">
        <v>1</v>
      </c>
      <c r="H53" s="115">
        <v>0.010309278350515464</v>
      </c>
      <c r="I53" s="89">
        <v>4</v>
      </c>
      <c r="J53" s="115">
        <v>0.041237113402061855</v>
      </c>
      <c r="K53" s="89">
        <v>6</v>
      </c>
      <c r="L53" s="115">
        <v>0.061855670103092786</v>
      </c>
      <c r="M53" s="89">
        <v>3</v>
      </c>
      <c r="N53" s="115">
        <v>0.030927835051546393</v>
      </c>
      <c r="O53" s="70"/>
      <c r="P53" s="115">
        <v>0</v>
      </c>
      <c r="Q53" s="89">
        <v>6</v>
      </c>
      <c r="R53" s="115">
        <v>0.061855670103092786</v>
      </c>
      <c r="S53" s="89">
        <v>1</v>
      </c>
      <c r="T53" s="115">
        <v>0.010309278350515464</v>
      </c>
      <c r="U53" s="89"/>
      <c r="V53" s="115">
        <v>0</v>
      </c>
      <c r="W53" s="89">
        <v>1</v>
      </c>
      <c r="X53" s="115">
        <v>0.010309278350515464</v>
      </c>
      <c r="Y53" s="89">
        <v>5</v>
      </c>
      <c r="Z53" s="115">
        <v>0.05154639175257732</v>
      </c>
      <c r="AA53" s="89"/>
      <c r="AB53" s="115">
        <v>0</v>
      </c>
      <c r="AC53" s="89">
        <v>1</v>
      </c>
      <c r="AD53" s="115">
        <v>0.010309278350515464</v>
      </c>
      <c r="AE53" s="89">
        <v>5</v>
      </c>
      <c r="AF53" s="115">
        <v>0.05154639175257732</v>
      </c>
      <c r="AG53" s="70"/>
      <c r="AH53" s="115">
        <v>0</v>
      </c>
      <c r="AI53" s="89">
        <v>2</v>
      </c>
      <c r="AJ53" s="115">
        <v>0.020618556701030927</v>
      </c>
      <c r="AK53" s="78">
        <v>8</v>
      </c>
      <c r="AL53" s="115">
        <v>0.08247422680412371</v>
      </c>
      <c r="AM53" s="89">
        <v>3</v>
      </c>
      <c r="AN53" s="115">
        <v>0.030927835051546393</v>
      </c>
      <c r="AO53" s="70">
        <v>13</v>
      </c>
      <c r="AP53" s="115">
        <v>0.13402061855670103</v>
      </c>
      <c r="AQ53" s="89">
        <v>30</v>
      </c>
      <c r="AR53" s="115">
        <v>0.30927835051546393</v>
      </c>
      <c r="AS53" s="89">
        <v>1</v>
      </c>
      <c r="AT53" s="115">
        <v>0.010309278350515464</v>
      </c>
      <c r="AU53" s="89"/>
      <c r="AV53" s="115">
        <v>0</v>
      </c>
      <c r="AW53" s="89"/>
      <c r="AX53" s="115">
        <v>0</v>
      </c>
      <c r="AY53" s="89">
        <v>5</v>
      </c>
      <c r="AZ53" s="115">
        <v>0.05154639175257732</v>
      </c>
      <c r="BA53" s="74">
        <v>97</v>
      </c>
      <c r="BJ53" s="61"/>
      <c r="BL53" s="61"/>
    </row>
    <row r="54" spans="2:64" ht="12">
      <c r="B54" s="80" t="s">
        <v>175</v>
      </c>
      <c r="C54" s="89">
        <v>2</v>
      </c>
      <c r="D54" s="115">
        <v>0.007547169811320755</v>
      </c>
      <c r="E54" s="89">
        <v>6</v>
      </c>
      <c r="F54" s="115">
        <v>0.022641509433962263</v>
      </c>
      <c r="G54" s="89">
        <v>7</v>
      </c>
      <c r="H54" s="115">
        <v>0.026415094339622643</v>
      </c>
      <c r="I54" s="89">
        <v>14</v>
      </c>
      <c r="J54" s="115">
        <v>0.052830188679245285</v>
      </c>
      <c r="K54" s="89">
        <v>11</v>
      </c>
      <c r="L54" s="115">
        <v>0.04150943396226415</v>
      </c>
      <c r="M54" s="89">
        <v>12</v>
      </c>
      <c r="N54" s="115">
        <v>0.045283018867924525</v>
      </c>
      <c r="O54" s="70">
        <v>1</v>
      </c>
      <c r="P54" s="115">
        <v>0.0037735849056603774</v>
      </c>
      <c r="Q54" s="89">
        <v>13</v>
      </c>
      <c r="R54" s="115">
        <v>0.04905660377358491</v>
      </c>
      <c r="S54" s="89">
        <v>1</v>
      </c>
      <c r="T54" s="115">
        <v>0.0037735849056603774</v>
      </c>
      <c r="U54" s="89"/>
      <c r="V54" s="115">
        <v>0</v>
      </c>
      <c r="W54" s="89">
        <v>2</v>
      </c>
      <c r="X54" s="115">
        <v>0.007547169811320755</v>
      </c>
      <c r="Y54" s="89">
        <v>3</v>
      </c>
      <c r="Z54" s="115">
        <v>0.011320754716981131</v>
      </c>
      <c r="AA54" s="89">
        <v>1</v>
      </c>
      <c r="AB54" s="115">
        <v>0.0037735849056603774</v>
      </c>
      <c r="AC54" s="89">
        <v>2</v>
      </c>
      <c r="AD54" s="115">
        <v>0.007547169811320755</v>
      </c>
      <c r="AE54" s="89">
        <v>21</v>
      </c>
      <c r="AF54" s="115">
        <v>0.07924528301886792</v>
      </c>
      <c r="AG54" s="70">
        <v>1</v>
      </c>
      <c r="AH54" s="115">
        <v>0.0037735849056603774</v>
      </c>
      <c r="AI54" s="89">
        <v>5</v>
      </c>
      <c r="AJ54" s="115">
        <v>0.018867924528301886</v>
      </c>
      <c r="AK54" s="78">
        <v>101</v>
      </c>
      <c r="AL54" s="115">
        <v>0.38113207547169814</v>
      </c>
      <c r="AM54" s="89">
        <v>10</v>
      </c>
      <c r="AN54" s="115">
        <v>0.03773584905660377</v>
      </c>
      <c r="AO54" s="70">
        <v>16</v>
      </c>
      <c r="AP54" s="115">
        <v>0.06037735849056604</v>
      </c>
      <c r="AQ54" s="89">
        <v>34</v>
      </c>
      <c r="AR54" s="115">
        <v>0.12830188679245283</v>
      </c>
      <c r="AS54" s="89"/>
      <c r="AT54" s="115">
        <v>0</v>
      </c>
      <c r="AU54" s="89"/>
      <c r="AV54" s="115">
        <v>0</v>
      </c>
      <c r="AW54" s="89"/>
      <c r="AX54" s="115">
        <v>0</v>
      </c>
      <c r="AY54" s="89">
        <v>2</v>
      </c>
      <c r="AZ54" s="115">
        <v>0.007547169811320755</v>
      </c>
      <c r="BA54" s="74">
        <v>265</v>
      </c>
      <c r="BJ54" s="61"/>
      <c r="BL54" s="61"/>
    </row>
    <row r="55" spans="2:64" ht="12">
      <c r="B55" s="80" t="s">
        <v>176</v>
      </c>
      <c r="C55" s="89">
        <v>1</v>
      </c>
      <c r="D55" s="115">
        <v>0.009615384615384616</v>
      </c>
      <c r="E55" s="89">
        <v>1</v>
      </c>
      <c r="F55" s="115">
        <v>0.009615384615384616</v>
      </c>
      <c r="G55" s="89">
        <v>3</v>
      </c>
      <c r="H55" s="115">
        <v>0.028846153846153848</v>
      </c>
      <c r="I55" s="89">
        <v>3</v>
      </c>
      <c r="J55" s="115">
        <v>0.028846153846153848</v>
      </c>
      <c r="K55" s="89">
        <v>3</v>
      </c>
      <c r="L55" s="115">
        <v>0.028846153846153848</v>
      </c>
      <c r="M55" s="89">
        <v>2</v>
      </c>
      <c r="N55" s="115">
        <v>0.019230769230769232</v>
      </c>
      <c r="O55" s="70"/>
      <c r="P55" s="115">
        <v>0</v>
      </c>
      <c r="Q55" s="89">
        <v>6</v>
      </c>
      <c r="R55" s="115">
        <v>0.057692307692307696</v>
      </c>
      <c r="S55" s="89">
        <v>1</v>
      </c>
      <c r="T55" s="115">
        <v>0.009615384615384616</v>
      </c>
      <c r="U55" s="89"/>
      <c r="V55" s="115">
        <v>0</v>
      </c>
      <c r="W55" s="89"/>
      <c r="X55" s="115">
        <v>0</v>
      </c>
      <c r="Y55" s="89">
        <v>1</v>
      </c>
      <c r="Z55" s="115">
        <v>0.009615384615384616</v>
      </c>
      <c r="AA55" s="89">
        <v>2</v>
      </c>
      <c r="AB55" s="115">
        <v>0.019230769230769232</v>
      </c>
      <c r="AC55" s="89">
        <v>2</v>
      </c>
      <c r="AD55" s="115">
        <v>0.019230769230769232</v>
      </c>
      <c r="AE55" s="89">
        <v>9</v>
      </c>
      <c r="AF55" s="115">
        <v>0.08653846153846154</v>
      </c>
      <c r="AG55" s="70"/>
      <c r="AH55" s="115">
        <v>0</v>
      </c>
      <c r="AI55" s="89">
        <v>2</v>
      </c>
      <c r="AJ55" s="115">
        <v>0.019230769230769232</v>
      </c>
      <c r="AK55" s="78">
        <v>59</v>
      </c>
      <c r="AL55" s="115">
        <v>0.5673076923076923</v>
      </c>
      <c r="AM55" s="89">
        <v>1</v>
      </c>
      <c r="AN55" s="115">
        <v>0.009615384615384616</v>
      </c>
      <c r="AO55" s="70">
        <v>1</v>
      </c>
      <c r="AP55" s="115">
        <v>0.009615384615384616</v>
      </c>
      <c r="AQ55" s="89">
        <v>7</v>
      </c>
      <c r="AR55" s="115">
        <v>0.0673076923076923</v>
      </c>
      <c r="AS55" s="89"/>
      <c r="AT55" s="115">
        <v>0</v>
      </c>
      <c r="AU55" s="89"/>
      <c r="AV55" s="115">
        <v>0</v>
      </c>
      <c r="AW55" s="89"/>
      <c r="AX55" s="115">
        <v>0</v>
      </c>
      <c r="AY55" s="89"/>
      <c r="AZ55" s="115">
        <v>0</v>
      </c>
      <c r="BA55" s="74">
        <v>104</v>
      </c>
      <c r="BJ55" s="61"/>
      <c r="BL55" s="61"/>
    </row>
    <row r="56" spans="2:64" ht="12">
      <c r="B56" s="80" t="s">
        <v>177</v>
      </c>
      <c r="C56" s="89">
        <v>1</v>
      </c>
      <c r="D56" s="115">
        <v>0.0625</v>
      </c>
      <c r="E56" s="89"/>
      <c r="F56" s="115">
        <v>0</v>
      </c>
      <c r="G56" s="89"/>
      <c r="H56" s="115">
        <v>0</v>
      </c>
      <c r="I56" s="89"/>
      <c r="J56" s="115">
        <v>0</v>
      </c>
      <c r="K56" s="89"/>
      <c r="L56" s="115">
        <v>0</v>
      </c>
      <c r="M56" s="89"/>
      <c r="N56" s="115">
        <v>0</v>
      </c>
      <c r="O56" s="70"/>
      <c r="P56" s="115">
        <v>0</v>
      </c>
      <c r="Q56" s="89"/>
      <c r="R56" s="115">
        <v>0</v>
      </c>
      <c r="S56" s="89"/>
      <c r="T56" s="115">
        <v>0</v>
      </c>
      <c r="U56" s="89"/>
      <c r="V56" s="115">
        <v>0</v>
      </c>
      <c r="W56" s="89"/>
      <c r="X56" s="115">
        <v>0</v>
      </c>
      <c r="Y56" s="89"/>
      <c r="Z56" s="115">
        <v>0</v>
      </c>
      <c r="AA56" s="89"/>
      <c r="AB56" s="115">
        <v>0</v>
      </c>
      <c r="AC56" s="89"/>
      <c r="AD56" s="115">
        <v>0</v>
      </c>
      <c r="AE56" s="89">
        <v>5</v>
      </c>
      <c r="AF56" s="115">
        <v>0.3125</v>
      </c>
      <c r="AG56" s="70"/>
      <c r="AH56" s="115">
        <v>0</v>
      </c>
      <c r="AI56" s="89"/>
      <c r="AJ56" s="115">
        <v>0</v>
      </c>
      <c r="AK56" s="78">
        <v>5</v>
      </c>
      <c r="AL56" s="115">
        <v>0.3125</v>
      </c>
      <c r="AM56" s="89"/>
      <c r="AN56" s="115">
        <v>0</v>
      </c>
      <c r="AO56" s="70">
        <v>1</v>
      </c>
      <c r="AP56" s="115">
        <v>0.0625</v>
      </c>
      <c r="AQ56" s="89">
        <v>3</v>
      </c>
      <c r="AR56" s="115">
        <v>0.1875</v>
      </c>
      <c r="AS56" s="89">
        <v>1</v>
      </c>
      <c r="AT56" s="115">
        <v>0.0625</v>
      </c>
      <c r="AU56" s="89"/>
      <c r="AV56" s="115">
        <v>0</v>
      </c>
      <c r="AW56" s="89"/>
      <c r="AX56" s="115">
        <v>0</v>
      </c>
      <c r="AY56" s="89"/>
      <c r="AZ56" s="115">
        <v>0</v>
      </c>
      <c r="BA56" s="74">
        <v>16</v>
      </c>
      <c r="BJ56" s="61"/>
      <c r="BL56" s="61"/>
    </row>
    <row r="57" spans="2:64" ht="12">
      <c r="B57" s="80" t="s">
        <v>178</v>
      </c>
      <c r="C57" s="89">
        <v>1</v>
      </c>
      <c r="D57" s="115">
        <v>0.001876172607879925</v>
      </c>
      <c r="E57" s="89">
        <v>3</v>
      </c>
      <c r="F57" s="115">
        <v>0.005628517823639775</v>
      </c>
      <c r="G57" s="89">
        <v>2</v>
      </c>
      <c r="H57" s="115">
        <v>0.00375234521575985</v>
      </c>
      <c r="I57" s="89">
        <v>25</v>
      </c>
      <c r="J57" s="115">
        <v>0.04690431519699812</v>
      </c>
      <c r="K57" s="89">
        <v>5</v>
      </c>
      <c r="L57" s="115">
        <v>0.009380863039399626</v>
      </c>
      <c r="M57" s="89">
        <v>13</v>
      </c>
      <c r="N57" s="115">
        <v>0.024390243902439025</v>
      </c>
      <c r="O57" s="70">
        <v>3</v>
      </c>
      <c r="P57" s="115">
        <v>0.005628517823639775</v>
      </c>
      <c r="Q57" s="89">
        <v>23</v>
      </c>
      <c r="R57" s="115">
        <v>0.043151969981238276</v>
      </c>
      <c r="S57" s="89">
        <v>3</v>
      </c>
      <c r="T57" s="115">
        <v>0.005628517823639775</v>
      </c>
      <c r="U57" s="89"/>
      <c r="V57" s="115">
        <v>0</v>
      </c>
      <c r="W57" s="89">
        <v>6</v>
      </c>
      <c r="X57" s="115">
        <v>0.01125703564727955</v>
      </c>
      <c r="Y57" s="89">
        <v>2</v>
      </c>
      <c r="Z57" s="115">
        <v>0.00375234521575985</v>
      </c>
      <c r="AA57" s="89">
        <v>1</v>
      </c>
      <c r="AB57" s="115">
        <v>0.001876172607879925</v>
      </c>
      <c r="AC57" s="89">
        <v>1</v>
      </c>
      <c r="AD57" s="115">
        <v>0.001876172607879925</v>
      </c>
      <c r="AE57" s="89">
        <v>61</v>
      </c>
      <c r="AF57" s="115">
        <v>0.11444652908067542</v>
      </c>
      <c r="AG57" s="70"/>
      <c r="AH57" s="115">
        <v>0</v>
      </c>
      <c r="AI57" s="89">
        <v>11</v>
      </c>
      <c r="AJ57" s="115">
        <v>0.020637898686679174</v>
      </c>
      <c r="AK57" s="78">
        <v>330</v>
      </c>
      <c r="AL57" s="115">
        <v>0.6191369606003753</v>
      </c>
      <c r="AM57" s="89">
        <v>5</v>
      </c>
      <c r="AN57" s="115">
        <v>0.009380863039399626</v>
      </c>
      <c r="AO57" s="70">
        <v>8</v>
      </c>
      <c r="AP57" s="115">
        <v>0.0150093808630394</v>
      </c>
      <c r="AQ57" s="89">
        <v>27</v>
      </c>
      <c r="AR57" s="115">
        <v>0.05065666041275797</v>
      </c>
      <c r="AS57" s="89">
        <v>3</v>
      </c>
      <c r="AT57" s="115">
        <v>0.005628517823639775</v>
      </c>
      <c r="AU57" s="89"/>
      <c r="AV57" s="115">
        <v>0</v>
      </c>
      <c r="AW57" s="89"/>
      <c r="AX57" s="115">
        <v>0</v>
      </c>
      <c r="AY57" s="89"/>
      <c r="AZ57" s="115">
        <v>0</v>
      </c>
      <c r="BA57" s="74">
        <v>533</v>
      </c>
      <c r="BJ57" s="61"/>
      <c r="BL57" s="61"/>
    </row>
    <row r="58" spans="2:64" ht="12">
      <c r="B58" s="80" t="s">
        <v>179</v>
      </c>
      <c r="C58" s="89">
        <v>1</v>
      </c>
      <c r="D58" s="115">
        <v>0.034482758620689655</v>
      </c>
      <c r="E58" s="89"/>
      <c r="F58" s="115">
        <v>0</v>
      </c>
      <c r="G58" s="89"/>
      <c r="H58" s="115">
        <v>0</v>
      </c>
      <c r="I58" s="89">
        <v>1</v>
      </c>
      <c r="J58" s="115">
        <v>0.034482758620689655</v>
      </c>
      <c r="K58" s="89"/>
      <c r="L58" s="115">
        <v>0</v>
      </c>
      <c r="M58" s="89"/>
      <c r="N58" s="115">
        <v>0</v>
      </c>
      <c r="O58" s="70"/>
      <c r="P58" s="115">
        <v>0</v>
      </c>
      <c r="Q58" s="89"/>
      <c r="R58" s="115">
        <v>0</v>
      </c>
      <c r="S58" s="89"/>
      <c r="T58" s="115">
        <v>0</v>
      </c>
      <c r="U58" s="89"/>
      <c r="V58" s="115">
        <v>0</v>
      </c>
      <c r="W58" s="89"/>
      <c r="X58" s="115">
        <v>0</v>
      </c>
      <c r="Y58" s="89"/>
      <c r="Z58" s="115">
        <v>0</v>
      </c>
      <c r="AA58" s="89">
        <v>1</v>
      </c>
      <c r="AB58" s="115">
        <v>0.034482758620689655</v>
      </c>
      <c r="AC58" s="89"/>
      <c r="AD58" s="115">
        <v>0</v>
      </c>
      <c r="AE58" s="89">
        <v>4</v>
      </c>
      <c r="AF58" s="115">
        <v>0.13793103448275862</v>
      </c>
      <c r="AG58" s="70"/>
      <c r="AH58" s="115">
        <v>0</v>
      </c>
      <c r="AI58" s="89">
        <v>2</v>
      </c>
      <c r="AJ58" s="115">
        <v>0.06896551724137931</v>
      </c>
      <c r="AK58" s="78">
        <v>16</v>
      </c>
      <c r="AL58" s="115">
        <v>0.5517241379310345</v>
      </c>
      <c r="AM58" s="89">
        <v>1</v>
      </c>
      <c r="AN58" s="115">
        <v>0.034482758620689655</v>
      </c>
      <c r="AO58" s="70"/>
      <c r="AP58" s="115">
        <v>0</v>
      </c>
      <c r="AQ58" s="89">
        <v>1</v>
      </c>
      <c r="AR58" s="115">
        <v>0.034482758620689655</v>
      </c>
      <c r="AS58" s="89">
        <v>1</v>
      </c>
      <c r="AT58" s="115">
        <v>0.034482758620689655</v>
      </c>
      <c r="AU58" s="89"/>
      <c r="AV58" s="115">
        <v>0</v>
      </c>
      <c r="AW58" s="89"/>
      <c r="AX58" s="115">
        <v>0</v>
      </c>
      <c r="AY58" s="89">
        <v>1</v>
      </c>
      <c r="AZ58" s="115">
        <v>0.034482758620689655</v>
      </c>
      <c r="BA58" s="74">
        <v>29</v>
      </c>
      <c r="BJ58" s="61"/>
      <c r="BL58" s="61"/>
    </row>
    <row r="59" spans="2:64" ht="12">
      <c r="B59" s="80" t="s">
        <v>180</v>
      </c>
      <c r="C59" s="89">
        <v>11</v>
      </c>
      <c r="D59" s="115">
        <v>0.006715506715506716</v>
      </c>
      <c r="E59" s="89">
        <v>19</v>
      </c>
      <c r="F59" s="115">
        <v>0.0115995115995116</v>
      </c>
      <c r="G59" s="89">
        <v>9</v>
      </c>
      <c r="H59" s="115">
        <v>0.005494505494505495</v>
      </c>
      <c r="I59" s="89">
        <v>75</v>
      </c>
      <c r="J59" s="115">
        <v>0.045787545787545784</v>
      </c>
      <c r="K59" s="89">
        <v>40</v>
      </c>
      <c r="L59" s="115">
        <v>0.02442002442002442</v>
      </c>
      <c r="M59" s="89">
        <v>60</v>
      </c>
      <c r="N59" s="115">
        <v>0.03663003663003663</v>
      </c>
      <c r="O59" s="70">
        <v>3</v>
      </c>
      <c r="P59" s="115">
        <v>0.0018315018315018315</v>
      </c>
      <c r="Q59" s="89">
        <v>30</v>
      </c>
      <c r="R59" s="115">
        <v>0.018315018315018316</v>
      </c>
      <c r="S59" s="89">
        <v>2</v>
      </c>
      <c r="T59" s="115">
        <v>0.001221001221001221</v>
      </c>
      <c r="U59" s="89">
        <v>2</v>
      </c>
      <c r="V59" s="115">
        <v>0.001221001221001221</v>
      </c>
      <c r="W59" s="89">
        <v>23</v>
      </c>
      <c r="X59" s="115">
        <v>0.014041514041514042</v>
      </c>
      <c r="Y59" s="89">
        <v>12</v>
      </c>
      <c r="Z59" s="115">
        <v>0.007326007326007326</v>
      </c>
      <c r="AA59" s="89">
        <v>3</v>
      </c>
      <c r="AB59" s="115">
        <v>0.0018315018315018315</v>
      </c>
      <c r="AC59" s="89">
        <v>11</v>
      </c>
      <c r="AD59" s="115">
        <v>0.006715506715506716</v>
      </c>
      <c r="AE59" s="89">
        <v>163</v>
      </c>
      <c r="AF59" s="115">
        <v>0.0995115995115995</v>
      </c>
      <c r="AG59" s="70">
        <v>1</v>
      </c>
      <c r="AH59" s="115">
        <v>0.0006105006105006105</v>
      </c>
      <c r="AI59" s="89">
        <v>34</v>
      </c>
      <c r="AJ59" s="115">
        <v>0.020757020757020756</v>
      </c>
      <c r="AK59" s="78">
        <v>788</v>
      </c>
      <c r="AL59" s="115">
        <v>0.4810744810744811</v>
      </c>
      <c r="AM59" s="89">
        <v>55</v>
      </c>
      <c r="AN59" s="115">
        <v>0.033577533577533576</v>
      </c>
      <c r="AO59" s="70">
        <v>74</v>
      </c>
      <c r="AP59" s="115">
        <v>0.045177045177045176</v>
      </c>
      <c r="AQ59" s="89">
        <v>194</v>
      </c>
      <c r="AR59" s="115">
        <v>0.11843711843711843</v>
      </c>
      <c r="AS59" s="89">
        <v>7</v>
      </c>
      <c r="AT59" s="115">
        <v>0.004273504273504274</v>
      </c>
      <c r="AU59" s="89">
        <v>3</v>
      </c>
      <c r="AV59" s="115">
        <v>0.0018315018315018315</v>
      </c>
      <c r="AW59" s="89">
        <v>4</v>
      </c>
      <c r="AX59" s="115">
        <v>0.002442002442002442</v>
      </c>
      <c r="AY59" s="89">
        <v>15</v>
      </c>
      <c r="AZ59" s="115">
        <v>0.009157509157509158</v>
      </c>
      <c r="BA59" s="74">
        <v>1638</v>
      </c>
      <c r="BJ59" s="61"/>
      <c r="BL59" s="61"/>
    </row>
    <row r="60" spans="2:64" ht="12">
      <c r="B60" s="80" t="s">
        <v>181</v>
      </c>
      <c r="C60" s="89"/>
      <c r="D60" s="115">
        <v>0</v>
      </c>
      <c r="E60" s="89"/>
      <c r="F60" s="115">
        <v>0</v>
      </c>
      <c r="G60" s="89"/>
      <c r="H60" s="115">
        <v>0</v>
      </c>
      <c r="I60" s="89">
        <v>1</v>
      </c>
      <c r="J60" s="115">
        <v>0.05555555555555555</v>
      </c>
      <c r="K60" s="89"/>
      <c r="L60" s="115">
        <v>0</v>
      </c>
      <c r="M60" s="89"/>
      <c r="N60" s="115">
        <v>0</v>
      </c>
      <c r="O60" s="70"/>
      <c r="P60" s="115">
        <v>0</v>
      </c>
      <c r="Q60" s="89"/>
      <c r="R60" s="115">
        <v>0</v>
      </c>
      <c r="S60" s="89"/>
      <c r="T60" s="115">
        <v>0</v>
      </c>
      <c r="U60" s="89"/>
      <c r="V60" s="115">
        <v>0</v>
      </c>
      <c r="W60" s="89"/>
      <c r="X60" s="115">
        <v>0</v>
      </c>
      <c r="Y60" s="89"/>
      <c r="Z60" s="115">
        <v>0</v>
      </c>
      <c r="AA60" s="89"/>
      <c r="AB60" s="115">
        <v>0</v>
      </c>
      <c r="AC60" s="89"/>
      <c r="AD60" s="115">
        <v>0</v>
      </c>
      <c r="AE60" s="89">
        <v>1</v>
      </c>
      <c r="AF60" s="115">
        <v>0.05555555555555555</v>
      </c>
      <c r="AG60" s="70"/>
      <c r="AH60" s="115">
        <v>0</v>
      </c>
      <c r="AI60" s="89"/>
      <c r="AJ60" s="115">
        <v>0</v>
      </c>
      <c r="AK60" s="78">
        <v>7</v>
      </c>
      <c r="AL60" s="115">
        <v>0.3888888888888889</v>
      </c>
      <c r="AM60" s="89">
        <v>1</v>
      </c>
      <c r="AN60" s="115">
        <v>0.05555555555555555</v>
      </c>
      <c r="AO60" s="70">
        <v>1</v>
      </c>
      <c r="AP60" s="115">
        <v>0.05555555555555555</v>
      </c>
      <c r="AQ60" s="89">
        <v>6</v>
      </c>
      <c r="AR60" s="115">
        <v>0.3333333333333333</v>
      </c>
      <c r="AS60" s="89"/>
      <c r="AT60" s="115">
        <v>0</v>
      </c>
      <c r="AU60" s="89"/>
      <c r="AV60" s="115">
        <v>0</v>
      </c>
      <c r="AW60" s="89">
        <v>1</v>
      </c>
      <c r="AX60" s="115">
        <v>0.05555555555555555</v>
      </c>
      <c r="AY60" s="89"/>
      <c r="AZ60" s="115">
        <v>0</v>
      </c>
      <c r="BA60" s="74">
        <v>18</v>
      </c>
      <c r="BJ60" s="61"/>
      <c r="BL60" s="61"/>
    </row>
    <row r="61" spans="2:64" ht="12">
      <c r="B61" s="80" t="s">
        <v>266</v>
      </c>
      <c r="C61" s="89"/>
      <c r="D61" s="115">
        <v>0</v>
      </c>
      <c r="E61" s="89">
        <v>1</v>
      </c>
      <c r="F61" s="115">
        <v>0.015625</v>
      </c>
      <c r="G61" s="89"/>
      <c r="H61" s="115">
        <v>0</v>
      </c>
      <c r="I61" s="89">
        <v>1</v>
      </c>
      <c r="J61" s="115">
        <v>0.015625</v>
      </c>
      <c r="K61" s="89">
        <v>1</v>
      </c>
      <c r="L61" s="115">
        <v>0.015625</v>
      </c>
      <c r="M61" s="89">
        <v>1</v>
      </c>
      <c r="N61" s="115">
        <v>0.015625</v>
      </c>
      <c r="O61" s="70"/>
      <c r="P61" s="115">
        <v>0</v>
      </c>
      <c r="Q61" s="89"/>
      <c r="R61" s="115">
        <v>0</v>
      </c>
      <c r="S61" s="89"/>
      <c r="T61" s="115">
        <v>0</v>
      </c>
      <c r="U61" s="89"/>
      <c r="V61" s="115">
        <v>0</v>
      </c>
      <c r="W61" s="89"/>
      <c r="X61" s="115">
        <v>0</v>
      </c>
      <c r="Y61" s="89">
        <v>1</v>
      </c>
      <c r="Z61" s="115">
        <v>0.015625</v>
      </c>
      <c r="AA61" s="89"/>
      <c r="AB61" s="115">
        <v>0</v>
      </c>
      <c r="AC61" s="89"/>
      <c r="AD61" s="115">
        <v>0</v>
      </c>
      <c r="AE61" s="89">
        <v>4</v>
      </c>
      <c r="AF61" s="115">
        <v>0.0625</v>
      </c>
      <c r="AG61" s="70"/>
      <c r="AH61" s="115">
        <v>0</v>
      </c>
      <c r="AI61" s="89">
        <v>2</v>
      </c>
      <c r="AJ61" s="115">
        <v>0.03125</v>
      </c>
      <c r="AK61" s="78">
        <v>42</v>
      </c>
      <c r="AL61" s="115">
        <v>0.65625</v>
      </c>
      <c r="AM61" s="89">
        <v>1</v>
      </c>
      <c r="AN61" s="115">
        <v>0.015625</v>
      </c>
      <c r="AO61" s="70">
        <v>1</v>
      </c>
      <c r="AP61" s="115">
        <v>0.015625</v>
      </c>
      <c r="AQ61" s="89">
        <v>8</v>
      </c>
      <c r="AR61" s="115">
        <v>0.125</v>
      </c>
      <c r="AS61" s="89">
        <v>1</v>
      </c>
      <c r="AT61" s="115">
        <v>0.015625</v>
      </c>
      <c r="AU61" s="89"/>
      <c r="AV61" s="115">
        <v>0</v>
      </c>
      <c r="AW61" s="89"/>
      <c r="AX61" s="115">
        <v>0</v>
      </c>
      <c r="AY61" s="89"/>
      <c r="AZ61" s="115">
        <v>0</v>
      </c>
      <c r="BA61" s="74">
        <v>64</v>
      </c>
      <c r="BJ61" s="61"/>
      <c r="BL61" s="61"/>
    </row>
    <row r="62" spans="2:64" ht="12">
      <c r="B62" s="80" t="s">
        <v>182</v>
      </c>
      <c r="C62" s="89">
        <v>3</v>
      </c>
      <c r="D62" s="115">
        <v>0.014084507042253521</v>
      </c>
      <c r="E62" s="89">
        <v>4</v>
      </c>
      <c r="F62" s="115">
        <v>0.018779342723004695</v>
      </c>
      <c r="G62" s="89"/>
      <c r="H62" s="115">
        <v>0</v>
      </c>
      <c r="I62" s="89">
        <v>12</v>
      </c>
      <c r="J62" s="115">
        <v>0.056338028169014086</v>
      </c>
      <c r="K62" s="89">
        <v>4</v>
      </c>
      <c r="L62" s="115">
        <v>0.018779342723004695</v>
      </c>
      <c r="M62" s="89">
        <v>7</v>
      </c>
      <c r="N62" s="115">
        <v>0.03286384976525822</v>
      </c>
      <c r="O62" s="70"/>
      <c r="P62" s="115">
        <v>0</v>
      </c>
      <c r="Q62" s="89">
        <v>1</v>
      </c>
      <c r="R62" s="115">
        <v>0.004694835680751174</v>
      </c>
      <c r="S62" s="89">
        <v>1</v>
      </c>
      <c r="T62" s="115">
        <v>0.004694835680751174</v>
      </c>
      <c r="U62" s="89"/>
      <c r="V62" s="115">
        <v>0</v>
      </c>
      <c r="W62" s="89">
        <v>4</v>
      </c>
      <c r="X62" s="115">
        <v>0.018779342723004695</v>
      </c>
      <c r="Y62" s="89"/>
      <c r="Z62" s="115">
        <v>0</v>
      </c>
      <c r="AA62" s="89">
        <v>1</v>
      </c>
      <c r="AB62" s="115">
        <v>0.004694835680751174</v>
      </c>
      <c r="AC62" s="89"/>
      <c r="AD62" s="115">
        <v>0</v>
      </c>
      <c r="AE62" s="89">
        <v>27</v>
      </c>
      <c r="AF62" s="115">
        <v>0.1267605633802817</v>
      </c>
      <c r="AG62" s="70"/>
      <c r="AH62" s="115">
        <v>0</v>
      </c>
      <c r="AI62" s="89">
        <v>4</v>
      </c>
      <c r="AJ62" s="115">
        <v>0.018779342723004695</v>
      </c>
      <c r="AK62" s="78">
        <v>108</v>
      </c>
      <c r="AL62" s="115">
        <v>0.5070422535211268</v>
      </c>
      <c r="AM62" s="89">
        <v>4</v>
      </c>
      <c r="AN62" s="115">
        <v>0.018779342723004695</v>
      </c>
      <c r="AO62" s="70">
        <v>4</v>
      </c>
      <c r="AP62" s="115">
        <v>0.018779342723004695</v>
      </c>
      <c r="AQ62" s="89">
        <v>28</v>
      </c>
      <c r="AR62" s="115">
        <v>0.13145539906103287</v>
      </c>
      <c r="AS62" s="89">
        <v>1</v>
      </c>
      <c r="AT62" s="115">
        <v>0.004694835680751174</v>
      </c>
      <c r="AU62" s="89"/>
      <c r="AV62" s="115">
        <v>0</v>
      </c>
      <c r="AW62" s="89"/>
      <c r="AX62" s="115">
        <v>0</v>
      </c>
      <c r="AY62" s="89"/>
      <c r="AZ62" s="115">
        <v>0</v>
      </c>
      <c r="BA62" s="74">
        <v>213</v>
      </c>
      <c r="BJ62" s="61"/>
      <c r="BL62" s="61"/>
    </row>
    <row r="63" spans="2:64" ht="12">
      <c r="B63" s="80" t="s">
        <v>190</v>
      </c>
      <c r="C63" s="89"/>
      <c r="D63" s="115">
        <v>0</v>
      </c>
      <c r="E63" s="89"/>
      <c r="F63" s="115">
        <v>0</v>
      </c>
      <c r="G63" s="89"/>
      <c r="H63" s="115">
        <v>0</v>
      </c>
      <c r="I63" s="89"/>
      <c r="J63" s="115">
        <v>0</v>
      </c>
      <c r="K63" s="89">
        <v>1</v>
      </c>
      <c r="L63" s="115">
        <v>0.05555555555555555</v>
      </c>
      <c r="M63" s="89">
        <v>1</v>
      </c>
      <c r="N63" s="115">
        <v>0.05555555555555555</v>
      </c>
      <c r="O63" s="70"/>
      <c r="P63" s="115">
        <v>0</v>
      </c>
      <c r="Q63" s="89"/>
      <c r="R63" s="115">
        <v>0</v>
      </c>
      <c r="S63" s="89"/>
      <c r="T63" s="115">
        <v>0</v>
      </c>
      <c r="U63" s="89"/>
      <c r="V63" s="115">
        <v>0</v>
      </c>
      <c r="W63" s="89">
        <v>1</v>
      </c>
      <c r="X63" s="115">
        <v>0.05555555555555555</v>
      </c>
      <c r="Y63" s="89">
        <v>1</v>
      </c>
      <c r="Z63" s="115">
        <v>0.05555555555555555</v>
      </c>
      <c r="AA63" s="89"/>
      <c r="AB63" s="115">
        <v>0</v>
      </c>
      <c r="AC63" s="89"/>
      <c r="AD63" s="115">
        <v>0</v>
      </c>
      <c r="AE63" s="89">
        <v>1</v>
      </c>
      <c r="AF63" s="115">
        <v>0.05555555555555555</v>
      </c>
      <c r="AG63" s="70"/>
      <c r="AH63" s="115">
        <v>0</v>
      </c>
      <c r="AI63" s="89"/>
      <c r="AJ63" s="115">
        <v>0</v>
      </c>
      <c r="AK63" s="78">
        <v>12</v>
      </c>
      <c r="AL63" s="115">
        <v>0.6666666666666666</v>
      </c>
      <c r="AM63" s="89"/>
      <c r="AN63" s="115">
        <v>0</v>
      </c>
      <c r="AO63" s="70">
        <v>1</v>
      </c>
      <c r="AP63" s="115">
        <v>0.05555555555555555</v>
      </c>
      <c r="AQ63" s="89"/>
      <c r="AR63" s="115">
        <v>0</v>
      </c>
      <c r="AS63" s="89"/>
      <c r="AT63" s="115">
        <v>0</v>
      </c>
      <c r="AU63" s="89"/>
      <c r="AV63" s="115">
        <v>0</v>
      </c>
      <c r="AW63" s="89"/>
      <c r="AX63" s="115">
        <v>0</v>
      </c>
      <c r="AY63" s="89"/>
      <c r="AZ63" s="115">
        <v>0</v>
      </c>
      <c r="BA63" s="74">
        <v>18</v>
      </c>
      <c r="BJ63" s="61"/>
      <c r="BL63" s="61"/>
    </row>
    <row r="64" spans="2:64" ht="12">
      <c r="B64" s="80" t="s">
        <v>147</v>
      </c>
      <c r="C64" s="74">
        <v>44</v>
      </c>
      <c r="D64" s="115">
        <v>0.007019783024888321</v>
      </c>
      <c r="E64" s="74">
        <v>63</v>
      </c>
      <c r="F64" s="115">
        <v>0.010051052967453733</v>
      </c>
      <c r="G64" s="74">
        <v>55</v>
      </c>
      <c r="H64" s="115">
        <v>0.008774728781110403</v>
      </c>
      <c r="I64" s="74">
        <v>299</v>
      </c>
      <c r="J64" s="115">
        <v>0.047702616464582</v>
      </c>
      <c r="K64" s="74">
        <v>139</v>
      </c>
      <c r="L64" s="115">
        <v>0.02217613273771538</v>
      </c>
      <c r="M64" s="74">
        <v>186</v>
      </c>
      <c r="N64" s="115">
        <v>0.029674537332482452</v>
      </c>
      <c r="O64" s="70">
        <v>12</v>
      </c>
      <c r="P64" s="115">
        <v>0.0019144862795149968</v>
      </c>
      <c r="Q64" s="74">
        <v>153</v>
      </c>
      <c r="R64" s="115">
        <v>0.02440970006381621</v>
      </c>
      <c r="S64" s="74">
        <v>23</v>
      </c>
      <c r="T64" s="115">
        <v>0.003669432035737077</v>
      </c>
      <c r="U64" s="74">
        <v>5</v>
      </c>
      <c r="V64" s="115">
        <v>0.000797702616464582</v>
      </c>
      <c r="W64" s="74">
        <v>61</v>
      </c>
      <c r="X64" s="115">
        <v>0.0097319719208679</v>
      </c>
      <c r="Y64" s="74">
        <v>43</v>
      </c>
      <c r="Z64" s="115">
        <v>0.006860242501595405</v>
      </c>
      <c r="AA64" s="74">
        <v>14</v>
      </c>
      <c r="AB64" s="115">
        <v>0.0022335673261008296</v>
      </c>
      <c r="AC64" s="74">
        <v>37</v>
      </c>
      <c r="AD64" s="115">
        <v>0.005902999361837907</v>
      </c>
      <c r="AE64" s="74">
        <v>581</v>
      </c>
      <c r="AF64" s="115">
        <v>0.09269304403318443</v>
      </c>
      <c r="AG64" s="74">
        <v>2</v>
      </c>
      <c r="AH64" s="115">
        <v>0.0003190810465858328</v>
      </c>
      <c r="AI64" s="74">
        <v>118</v>
      </c>
      <c r="AJ64" s="115">
        <v>0.018825781748564134</v>
      </c>
      <c r="AK64" s="74">
        <v>3108</v>
      </c>
      <c r="AL64" s="115">
        <v>0.4958519463943842</v>
      </c>
      <c r="AM64" s="74">
        <v>163</v>
      </c>
      <c r="AN64" s="115">
        <v>0.026005105296745372</v>
      </c>
      <c r="AO64" s="74">
        <v>308</v>
      </c>
      <c r="AP64" s="115">
        <v>0.04913848117421825</v>
      </c>
      <c r="AQ64" s="74">
        <v>769</v>
      </c>
      <c r="AR64" s="115">
        <v>0.1226866624122527</v>
      </c>
      <c r="AS64" s="74">
        <v>31</v>
      </c>
      <c r="AT64" s="115">
        <v>0.004945756222080409</v>
      </c>
      <c r="AU64" s="74">
        <v>3</v>
      </c>
      <c r="AV64" s="115">
        <v>0.0004786215698787492</v>
      </c>
      <c r="AW64" s="74">
        <v>8</v>
      </c>
      <c r="AX64" s="115">
        <v>0.0012763241863433313</v>
      </c>
      <c r="AY64" s="74">
        <v>43</v>
      </c>
      <c r="AZ64" s="115">
        <v>0.006860242501595405</v>
      </c>
      <c r="BA64" s="74">
        <v>6268</v>
      </c>
      <c r="BJ64" s="61"/>
      <c r="BL64" s="61"/>
    </row>
    <row r="66" ht="12">
      <c r="B66" s="35"/>
    </row>
    <row r="67" ht="12">
      <c r="B67" s="4" t="s">
        <v>5</v>
      </c>
    </row>
    <row r="68" ht="12">
      <c r="B68" t="s">
        <v>267</v>
      </c>
    </row>
    <row r="69" ht="12">
      <c r="B69" t="s">
        <v>67</v>
      </c>
    </row>
    <row r="70" ht="12">
      <c r="B70" s="7" t="s">
        <v>96</v>
      </c>
    </row>
    <row r="71" ht="12">
      <c r="B71" t="s">
        <v>210</v>
      </c>
    </row>
    <row r="73" ht="19.5">
      <c r="B73" s="5" t="s">
        <v>1</v>
      </c>
    </row>
  </sheetData>
  <sheetProtection/>
  <mergeCells count="32">
    <mergeCell ref="I39:J39"/>
    <mergeCell ref="K39:L39"/>
    <mergeCell ref="B2:I2"/>
    <mergeCell ref="C4:D4"/>
    <mergeCell ref="E4:F4"/>
    <mergeCell ref="G4:H4"/>
    <mergeCell ref="I4:I5"/>
    <mergeCell ref="B4:B5"/>
    <mergeCell ref="C39:D39"/>
    <mergeCell ref="B39:B40"/>
    <mergeCell ref="AS39:AT39"/>
    <mergeCell ref="AU39:AV39"/>
    <mergeCell ref="AW39:AX39"/>
    <mergeCell ref="AY39:AZ39"/>
    <mergeCell ref="G39:H39"/>
    <mergeCell ref="E39:F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M39:N39"/>
    <mergeCell ref="O39:P39"/>
    <mergeCell ref="Q39:R39"/>
    <mergeCell ref="S39:T39"/>
    <mergeCell ref="U39:V39"/>
    <mergeCell ref="W39:X39"/>
  </mergeCells>
  <hyperlinks>
    <hyperlink ref="B73" location="Contents!A1" display="Contents"/>
  </hyperlinks>
  <printOptions/>
  <pageMargins left="0.75" right="0.75" top="1" bottom="1" header="0.5" footer="0.5"/>
  <pageSetup horizontalDpi="600" verticalDpi="600" orientation="landscape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61"/>
  </sheetPr>
  <dimension ref="B2:M11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2" width="17.28125" style="0" customWidth="1"/>
  </cols>
  <sheetData>
    <row r="2" spans="2:13" ht="18" customHeight="1">
      <c r="B2" s="670" t="s">
        <v>233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</row>
    <row r="4" spans="2:13" ht="15" customHeight="1">
      <c r="B4" s="794" t="s">
        <v>147</v>
      </c>
      <c r="C4" s="796" t="s">
        <v>189</v>
      </c>
      <c r="D4" s="797"/>
      <c r="E4" s="796" t="s">
        <v>50</v>
      </c>
      <c r="F4" s="797"/>
      <c r="G4" s="796" t="s">
        <v>51</v>
      </c>
      <c r="H4" s="797"/>
      <c r="I4" s="796" t="s">
        <v>143</v>
      </c>
      <c r="J4" s="797"/>
      <c r="K4" s="795" t="s">
        <v>112</v>
      </c>
      <c r="L4" s="795"/>
      <c r="M4" s="795" t="s">
        <v>4</v>
      </c>
    </row>
    <row r="5" spans="2:13" ht="15" customHeight="1">
      <c r="B5" s="794"/>
      <c r="C5" s="139" t="s">
        <v>91</v>
      </c>
      <c r="D5" s="139" t="s">
        <v>3</v>
      </c>
      <c r="E5" s="139" t="s">
        <v>91</v>
      </c>
      <c r="F5" s="139" t="s">
        <v>3</v>
      </c>
      <c r="G5" s="139" t="s">
        <v>91</v>
      </c>
      <c r="H5" s="139" t="s">
        <v>3</v>
      </c>
      <c r="I5" s="104" t="s">
        <v>91</v>
      </c>
      <c r="J5" s="104" t="s">
        <v>3</v>
      </c>
      <c r="K5" s="105" t="s">
        <v>91</v>
      </c>
      <c r="L5" s="105" t="s">
        <v>3</v>
      </c>
      <c r="M5" s="795"/>
    </row>
    <row r="6" spans="2:13" ht="14.25" customHeight="1">
      <c r="B6" s="794"/>
      <c r="C6" s="110">
        <v>1</v>
      </c>
      <c r="D6" s="136">
        <v>0.09090909090909091</v>
      </c>
      <c r="E6" s="110">
        <v>2</v>
      </c>
      <c r="F6" s="136">
        <v>0.18181818181818182</v>
      </c>
      <c r="G6" s="110">
        <v>1</v>
      </c>
      <c r="H6" s="136">
        <v>0.09090909090909091</v>
      </c>
      <c r="I6" s="110">
        <v>1</v>
      </c>
      <c r="J6" s="136">
        <v>0.09090909090909091</v>
      </c>
      <c r="K6" s="107">
        <v>6</v>
      </c>
      <c r="L6" s="134">
        <v>0.5454545454545454</v>
      </c>
      <c r="M6" s="107">
        <v>11</v>
      </c>
    </row>
    <row r="8" s="16" customFormat="1" ht="12">
      <c r="B8" s="6" t="s">
        <v>5</v>
      </c>
    </row>
    <row r="9" s="16" customFormat="1" ht="12">
      <c r="B9" s="7" t="s">
        <v>259</v>
      </c>
    </row>
    <row r="11" ht="19.5">
      <c r="B11" s="10" t="s">
        <v>1</v>
      </c>
    </row>
  </sheetData>
  <sheetProtection/>
  <mergeCells count="8">
    <mergeCell ref="G4:H4"/>
    <mergeCell ref="B2:M2"/>
    <mergeCell ref="B4:B6"/>
    <mergeCell ref="I4:J4"/>
    <mergeCell ref="K4:L4"/>
    <mergeCell ref="M4:M5"/>
    <mergeCell ref="C4:D4"/>
    <mergeCell ref="E4:F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61"/>
  </sheetPr>
  <dimension ref="B2:S11"/>
  <sheetViews>
    <sheetView showGridLines="0" zoomScalePageLayoutView="0" workbookViewId="0" topLeftCell="A1">
      <selection activeCell="E27" sqref="E27"/>
    </sheetView>
  </sheetViews>
  <sheetFormatPr defaultColWidth="9.28125" defaultRowHeight="12.75"/>
  <cols>
    <col min="1" max="1" width="17.28125" style="0" customWidth="1"/>
    <col min="2" max="2" width="20.7109375" style="0" customWidth="1"/>
    <col min="3" max="15" width="17.28125" style="0" customWidth="1"/>
    <col min="16" max="16" width="12.00390625" style="0" customWidth="1"/>
    <col min="17" max="17" width="12.140625" style="0" customWidth="1"/>
    <col min="18" max="18" width="11.140625" style="0" customWidth="1"/>
  </cols>
  <sheetData>
    <row r="1" ht="12.75" customHeight="1"/>
    <row r="2" spans="2:19" ht="18" customHeight="1">
      <c r="B2" s="798" t="s">
        <v>234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</row>
    <row r="3" spans="2:15" s="30" customFormat="1" ht="12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9" ht="15" customHeight="1">
      <c r="B4" s="794" t="s">
        <v>42</v>
      </c>
      <c r="C4" s="795" t="s">
        <v>97</v>
      </c>
      <c r="D4" s="795"/>
      <c r="E4" s="795" t="s">
        <v>63</v>
      </c>
      <c r="F4" s="795"/>
      <c r="G4" s="795" t="s">
        <v>36</v>
      </c>
      <c r="H4" s="795"/>
      <c r="I4" s="795" t="s">
        <v>37</v>
      </c>
      <c r="J4" s="795"/>
      <c r="K4" s="795" t="s">
        <v>38</v>
      </c>
      <c r="L4" s="795"/>
      <c r="M4" s="795" t="s">
        <v>39</v>
      </c>
      <c r="N4" s="795"/>
      <c r="O4" s="795" t="s">
        <v>40</v>
      </c>
      <c r="P4" s="795"/>
      <c r="Q4" s="795" t="s">
        <v>41</v>
      </c>
      <c r="R4" s="795"/>
      <c r="S4" s="795" t="s">
        <v>4</v>
      </c>
    </row>
    <row r="5" spans="2:19" ht="15" customHeight="1">
      <c r="B5" s="794"/>
      <c r="C5" s="105" t="s">
        <v>91</v>
      </c>
      <c r="D5" s="105" t="s">
        <v>3</v>
      </c>
      <c r="E5" s="105" t="s">
        <v>91</v>
      </c>
      <c r="F5" s="105" t="s">
        <v>3</v>
      </c>
      <c r="G5" s="105" t="s">
        <v>91</v>
      </c>
      <c r="H5" s="105" t="s">
        <v>3</v>
      </c>
      <c r="I5" s="105" t="s">
        <v>91</v>
      </c>
      <c r="J5" s="105" t="s">
        <v>3</v>
      </c>
      <c r="K5" s="105" t="s">
        <v>91</v>
      </c>
      <c r="L5" s="105" t="s">
        <v>3</v>
      </c>
      <c r="M5" s="105" t="s">
        <v>91</v>
      </c>
      <c r="N5" s="105" t="s">
        <v>3</v>
      </c>
      <c r="O5" s="140" t="s">
        <v>91</v>
      </c>
      <c r="P5" s="140" t="s">
        <v>3</v>
      </c>
      <c r="Q5" s="140" t="s">
        <v>91</v>
      </c>
      <c r="R5" s="140" t="s">
        <v>3</v>
      </c>
      <c r="S5" s="795"/>
    </row>
    <row r="6" spans="2:19" ht="12.75" customHeight="1">
      <c r="B6" s="794"/>
      <c r="C6" s="107">
        <v>0</v>
      </c>
      <c r="D6" s="134">
        <v>0</v>
      </c>
      <c r="E6" s="107">
        <v>0</v>
      </c>
      <c r="F6" s="134">
        <v>0</v>
      </c>
      <c r="G6" s="107">
        <v>0</v>
      </c>
      <c r="H6" s="134">
        <v>0</v>
      </c>
      <c r="I6" s="107">
        <v>1</v>
      </c>
      <c r="J6" s="134">
        <v>0.09090909090909091</v>
      </c>
      <c r="K6" s="107">
        <v>1</v>
      </c>
      <c r="L6" s="134">
        <v>0.09090909090909091</v>
      </c>
      <c r="M6" s="107">
        <v>5</v>
      </c>
      <c r="N6" s="134">
        <v>0.45454545454545453</v>
      </c>
      <c r="O6" s="107">
        <v>4</v>
      </c>
      <c r="P6" s="134">
        <v>0.36363636363636365</v>
      </c>
      <c r="Q6" s="107">
        <v>0</v>
      </c>
      <c r="R6" s="134">
        <v>0</v>
      </c>
      <c r="S6" s="107">
        <v>11</v>
      </c>
    </row>
    <row r="7" ht="12.75" customHeight="1"/>
    <row r="8" spans="2:4" s="16" customFormat="1" ht="15" customHeight="1">
      <c r="B8" s="6" t="s">
        <v>5</v>
      </c>
      <c r="C8" s="14"/>
      <c r="D8" s="18"/>
    </row>
    <row r="9" spans="2:4" s="16" customFormat="1" ht="15" customHeight="1">
      <c r="B9" s="7" t="s">
        <v>259</v>
      </c>
      <c r="C9" s="15"/>
      <c r="D9" s="18"/>
    </row>
    <row r="11" ht="19.5">
      <c r="B11" s="10" t="s">
        <v>1</v>
      </c>
    </row>
  </sheetData>
  <sheetProtection/>
  <mergeCells count="11">
    <mergeCell ref="I4:J4"/>
    <mergeCell ref="K4:L4"/>
    <mergeCell ref="M4:N4"/>
    <mergeCell ref="O4:P4"/>
    <mergeCell ref="Q4:R4"/>
    <mergeCell ref="B2:S2"/>
    <mergeCell ref="S4:S5"/>
    <mergeCell ref="B4:B6"/>
    <mergeCell ref="C4:D4"/>
    <mergeCell ref="E4:F4"/>
    <mergeCell ref="G4:H4"/>
  </mergeCells>
  <hyperlinks>
    <hyperlink ref="B11" location="Contents!A1" display="Contents"/>
  </hyperlinks>
  <printOptions/>
  <pageMargins left="0.75" right="0.75" top="0.28" bottom="0.22" header="0.3" footer="0.25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B2:I25"/>
  <sheetViews>
    <sheetView showGridLines="0" zoomScalePageLayoutView="0" workbookViewId="0" topLeftCell="A1">
      <selection activeCell="H31" sqref="H31"/>
    </sheetView>
  </sheetViews>
  <sheetFormatPr defaultColWidth="9.140625" defaultRowHeight="12.75"/>
  <cols>
    <col min="1" max="1" width="5.421875" style="0" customWidth="1"/>
    <col min="2" max="2" width="32.7109375" style="0" customWidth="1"/>
    <col min="3" max="9" width="20.7109375" style="0" customWidth="1"/>
    <col min="13" max="13" width="9.140625" style="0" customWidth="1"/>
  </cols>
  <sheetData>
    <row r="2" spans="2:9" ht="18">
      <c r="B2" s="806" t="s">
        <v>235</v>
      </c>
      <c r="C2" s="806"/>
      <c r="D2" s="806"/>
      <c r="E2" s="806"/>
      <c r="F2" s="806"/>
      <c r="G2" s="806"/>
      <c r="H2" s="806"/>
      <c r="I2" s="806"/>
    </row>
    <row r="3" spans="2:9" s="30" customFormat="1" ht="18.75" customHeight="1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33" customHeight="1">
      <c r="B4" s="803" t="s">
        <v>26</v>
      </c>
      <c r="C4" s="807" t="s">
        <v>29</v>
      </c>
      <c r="D4" s="800"/>
      <c r="E4" s="799" t="s">
        <v>30</v>
      </c>
      <c r="F4" s="800"/>
      <c r="G4" s="801" t="s">
        <v>302</v>
      </c>
      <c r="H4" s="802"/>
      <c r="I4" s="803" t="s">
        <v>4</v>
      </c>
    </row>
    <row r="5" spans="2:9" s="30" customFormat="1" ht="15" customHeight="1" thickBot="1">
      <c r="B5" s="804"/>
      <c r="C5" s="169" t="s">
        <v>2</v>
      </c>
      <c r="D5" s="170" t="s">
        <v>3</v>
      </c>
      <c r="E5" s="170" t="s">
        <v>2</v>
      </c>
      <c r="F5" s="171" t="s">
        <v>3</v>
      </c>
      <c r="G5" s="170" t="s">
        <v>2</v>
      </c>
      <c r="H5" s="171" t="s">
        <v>3</v>
      </c>
      <c r="I5" s="804"/>
    </row>
    <row r="6" spans="2:9" s="30" customFormat="1" ht="15" customHeight="1">
      <c r="B6" s="389" t="s">
        <v>303</v>
      </c>
      <c r="C6" s="390">
        <v>31</v>
      </c>
      <c r="D6" s="391">
        <v>0.28440366972477066</v>
      </c>
      <c r="E6" s="392">
        <v>78</v>
      </c>
      <c r="F6" s="391">
        <v>0.7155963302752294</v>
      </c>
      <c r="G6" s="392">
        <v>0</v>
      </c>
      <c r="H6" s="391">
        <v>0</v>
      </c>
      <c r="I6" s="393">
        <v>109</v>
      </c>
    </row>
    <row r="7" spans="2:9" s="30" customFormat="1" ht="15" customHeight="1">
      <c r="B7" s="394" t="s">
        <v>148</v>
      </c>
      <c r="C7" s="390">
        <v>33</v>
      </c>
      <c r="D7" s="391">
        <v>0.2462686567164179</v>
      </c>
      <c r="E7" s="392">
        <v>101</v>
      </c>
      <c r="F7" s="391">
        <v>0.753731343283582</v>
      </c>
      <c r="G7" s="392">
        <v>0</v>
      </c>
      <c r="H7" s="391">
        <v>0</v>
      </c>
      <c r="I7" s="393">
        <v>134</v>
      </c>
    </row>
    <row r="8" spans="2:9" s="30" customFormat="1" ht="15" customHeight="1">
      <c r="B8" s="394" t="s">
        <v>149</v>
      </c>
      <c r="C8" s="390">
        <v>26</v>
      </c>
      <c r="D8" s="391">
        <v>0.37681159420289856</v>
      </c>
      <c r="E8" s="392">
        <v>43</v>
      </c>
      <c r="F8" s="391">
        <v>0.6231884057971014</v>
      </c>
      <c r="G8" s="392">
        <v>0</v>
      </c>
      <c r="H8" s="391">
        <v>0</v>
      </c>
      <c r="I8" s="393">
        <v>69</v>
      </c>
    </row>
    <row r="9" spans="2:9" s="30" customFormat="1" ht="15" customHeight="1">
      <c r="B9" s="394" t="s">
        <v>154</v>
      </c>
      <c r="C9" s="390">
        <v>5</v>
      </c>
      <c r="D9" s="391">
        <v>0.21739130434782608</v>
      </c>
      <c r="E9" s="392">
        <v>18</v>
      </c>
      <c r="F9" s="391">
        <v>0.782608695652174</v>
      </c>
      <c r="G9" s="392">
        <v>0</v>
      </c>
      <c r="H9" s="391">
        <v>0</v>
      </c>
      <c r="I9" s="393">
        <v>23</v>
      </c>
    </row>
    <row r="10" spans="2:9" s="30" customFormat="1" ht="15" customHeight="1">
      <c r="B10" s="394" t="s">
        <v>304</v>
      </c>
      <c r="C10" s="390">
        <v>24</v>
      </c>
      <c r="D10" s="391">
        <v>0.3287671232876712</v>
      </c>
      <c r="E10" s="392">
        <v>44</v>
      </c>
      <c r="F10" s="391">
        <v>0.6027397260273972</v>
      </c>
      <c r="G10" s="392">
        <v>5</v>
      </c>
      <c r="H10" s="391">
        <v>0.0684931506849315</v>
      </c>
      <c r="I10" s="393">
        <v>73</v>
      </c>
    </row>
    <row r="11" spans="2:9" s="30" customFormat="1" ht="15" customHeight="1">
      <c r="B11" s="394" t="s">
        <v>172</v>
      </c>
      <c r="C11" s="390">
        <v>47</v>
      </c>
      <c r="D11" s="391">
        <v>0.3790322580645161</v>
      </c>
      <c r="E11" s="392">
        <v>66</v>
      </c>
      <c r="F11" s="391">
        <v>0.532258064516129</v>
      </c>
      <c r="G11" s="392">
        <v>11</v>
      </c>
      <c r="H11" s="391">
        <v>0.08870967741935484</v>
      </c>
      <c r="I11" s="393">
        <v>124</v>
      </c>
    </row>
    <row r="12" spans="2:9" s="30" customFormat="1" ht="15" customHeight="1">
      <c r="B12" s="394" t="s">
        <v>150</v>
      </c>
      <c r="C12" s="390">
        <v>31</v>
      </c>
      <c r="D12" s="391">
        <v>0.4626865671641791</v>
      </c>
      <c r="E12" s="392">
        <v>36</v>
      </c>
      <c r="F12" s="391">
        <v>0.5373134328358209</v>
      </c>
      <c r="G12" s="392">
        <v>0</v>
      </c>
      <c r="H12" s="391">
        <v>0</v>
      </c>
      <c r="I12" s="393">
        <v>67</v>
      </c>
    </row>
    <row r="13" spans="2:9" ht="15" customHeight="1">
      <c r="B13" s="394" t="s">
        <v>278</v>
      </c>
      <c r="C13" s="390">
        <v>18</v>
      </c>
      <c r="D13" s="391">
        <v>0.3673469387755102</v>
      </c>
      <c r="E13" s="392">
        <v>28</v>
      </c>
      <c r="F13" s="391">
        <v>0.5714285714285714</v>
      </c>
      <c r="G13" s="392">
        <v>3</v>
      </c>
      <c r="H13" s="391">
        <v>0.061224489795918366</v>
      </c>
      <c r="I13" s="393">
        <v>49</v>
      </c>
    </row>
    <row r="14" spans="2:9" ht="15" customHeight="1">
      <c r="B14" s="394" t="s">
        <v>170</v>
      </c>
      <c r="C14" s="390">
        <v>8</v>
      </c>
      <c r="D14" s="391">
        <v>0.6153846153846154</v>
      </c>
      <c r="E14" s="392">
        <v>5</v>
      </c>
      <c r="F14" s="391">
        <v>0.38461538461538464</v>
      </c>
      <c r="G14" s="392">
        <v>0</v>
      </c>
      <c r="H14" s="391">
        <v>0</v>
      </c>
      <c r="I14" s="393">
        <v>13</v>
      </c>
    </row>
    <row r="15" spans="2:9" ht="15" customHeight="1">
      <c r="B15" s="389" t="s">
        <v>305</v>
      </c>
      <c r="C15" s="390">
        <v>7</v>
      </c>
      <c r="D15" s="391">
        <v>0.6363636363636364</v>
      </c>
      <c r="E15" s="392">
        <v>4</v>
      </c>
      <c r="F15" s="391">
        <v>0.36363636363636365</v>
      </c>
      <c r="G15" s="392">
        <v>0</v>
      </c>
      <c r="H15" s="391">
        <v>0</v>
      </c>
      <c r="I15" s="393">
        <v>11</v>
      </c>
    </row>
    <row r="16" spans="2:9" ht="15" customHeight="1" thickBot="1">
      <c r="B16" s="389" t="s">
        <v>306</v>
      </c>
      <c r="C16" s="390">
        <v>6</v>
      </c>
      <c r="D16" s="391">
        <v>0.5454545454545454</v>
      </c>
      <c r="E16" s="392">
        <v>5</v>
      </c>
      <c r="F16" s="391">
        <v>0.45454545454545453</v>
      </c>
      <c r="G16" s="392">
        <v>0</v>
      </c>
      <c r="H16" s="391">
        <v>0</v>
      </c>
      <c r="I16" s="395">
        <v>11</v>
      </c>
    </row>
    <row r="17" spans="2:9" ht="15" customHeight="1" thickBot="1">
      <c r="B17" s="396" t="s">
        <v>147</v>
      </c>
      <c r="C17" s="397">
        <v>236</v>
      </c>
      <c r="D17" s="398">
        <v>0.34553440702781846</v>
      </c>
      <c r="E17" s="399">
        <v>428</v>
      </c>
      <c r="F17" s="398">
        <v>0.6266471449487555</v>
      </c>
      <c r="G17" s="399">
        <v>19</v>
      </c>
      <c r="H17" s="400">
        <v>0.027818448023426062</v>
      </c>
      <c r="I17" s="401">
        <v>683</v>
      </c>
    </row>
    <row r="20" ht="12">
      <c r="B20" s="6" t="s">
        <v>5</v>
      </c>
    </row>
    <row r="21" spans="2:9" ht="51" customHeight="1">
      <c r="B21" s="805" t="s">
        <v>65</v>
      </c>
      <c r="C21" s="805"/>
      <c r="D21" s="805"/>
      <c r="E21" s="805"/>
      <c r="F21" s="28"/>
      <c r="G21" s="28"/>
      <c r="H21" s="28"/>
      <c r="I21" s="28"/>
    </row>
    <row r="22" ht="12">
      <c r="B22" t="s">
        <v>260</v>
      </c>
    </row>
    <row r="25" ht="19.5">
      <c r="B25" s="10" t="s">
        <v>1</v>
      </c>
    </row>
  </sheetData>
  <sheetProtection/>
  <mergeCells count="7">
    <mergeCell ref="E4:F4"/>
    <mergeCell ref="G4:H4"/>
    <mergeCell ref="I4:I5"/>
    <mergeCell ref="B21:E21"/>
    <mergeCell ref="B2:I2"/>
    <mergeCell ref="B4:B5"/>
    <mergeCell ref="C4:D4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B2:J27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1" width="5.421875" style="0" customWidth="1"/>
    <col min="2" max="2" width="25.140625" style="0" customWidth="1"/>
    <col min="3" max="10" width="15.7109375" style="0" customWidth="1"/>
  </cols>
  <sheetData>
    <row r="2" spans="2:10" ht="18">
      <c r="B2" s="806" t="s">
        <v>236</v>
      </c>
      <c r="C2" s="806"/>
      <c r="D2" s="806"/>
      <c r="E2" s="806"/>
      <c r="F2" s="806"/>
      <c r="G2" s="806"/>
      <c r="H2" s="806"/>
      <c r="I2" s="806"/>
      <c r="J2" s="806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10" s="30" customFormat="1" ht="13.5">
      <c r="B4" s="803" t="s">
        <v>26</v>
      </c>
      <c r="C4" s="810" t="s">
        <v>6</v>
      </c>
      <c r="D4" s="808"/>
      <c r="E4" s="808" t="s">
        <v>7</v>
      </c>
      <c r="F4" s="808"/>
      <c r="G4" s="178" t="s">
        <v>151</v>
      </c>
      <c r="H4" s="808" t="s">
        <v>287</v>
      </c>
      <c r="I4" s="809"/>
      <c r="J4" s="803" t="s">
        <v>4</v>
      </c>
    </row>
    <row r="5" spans="2:10" s="30" customFormat="1" ht="14.25" thickBot="1">
      <c r="B5" s="804"/>
      <c r="C5" s="169" t="s">
        <v>2</v>
      </c>
      <c r="D5" s="170" t="s">
        <v>3</v>
      </c>
      <c r="E5" s="170" t="s">
        <v>2</v>
      </c>
      <c r="F5" s="170" t="s">
        <v>3</v>
      </c>
      <c r="G5" s="179"/>
      <c r="H5" s="170" t="s">
        <v>2</v>
      </c>
      <c r="I5" s="180" t="s">
        <v>3</v>
      </c>
      <c r="J5" s="804"/>
    </row>
    <row r="6" spans="2:10" s="30" customFormat="1" ht="15" customHeight="1">
      <c r="B6" s="389" t="s">
        <v>303</v>
      </c>
      <c r="C6" s="392">
        <v>31</v>
      </c>
      <c r="D6" s="402">
        <v>0.28440366972477066</v>
      </c>
      <c r="E6" s="392">
        <v>78</v>
      </c>
      <c r="F6" s="402">
        <v>0.7155963302752294</v>
      </c>
      <c r="G6" s="392">
        <v>109</v>
      </c>
      <c r="H6" s="392">
        <v>0</v>
      </c>
      <c r="I6" s="403">
        <v>0</v>
      </c>
      <c r="J6" s="393">
        <v>109</v>
      </c>
    </row>
    <row r="7" spans="2:10" s="30" customFormat="1" ht="15" customHeight="1">
      <c r="B7" s="394" t="s">
        <v>148</v>
      </c>
      <c r="C7" s="392">
        <v>33</v>
      </c>
      <c r="D7" s="402">
        <v>0.2462686567164179</v>
      </c>
      <c r="E7" s="392">
        <v>101</v>
      </c>
      <c r="F7" s="402">
        <v>0.753731343283582</v>
      </c>
      <c r="G7" s="392">
        <v>134</v>
      </c>
      <c r="H7" s="392">
        <v>0</v>
      </c>
      <c r="I7" s="403">
        <v>0</v>
      </c>
      <c r="J7" s="393">
        <v>134</v>
      </c>
    </row>
    <row r="8" spans="2:10" s="30" customFormat="1" ht="15" customHeight="1">
      <c r="B8" s="394" t="s">
        <v>149</v>
      </c>
      <c r="C8" s="392">
        <v>26</v>
      </c>
      <c r="D8" s="402">
        <v>0.37681159420289856</v>
      </c>
      <c r="E8" s="392">
        <v>43</v>
      </c>
      <c r="F8" s="402">
        <v>0.6231884057971014</v>
      </c>
      <c r="G8" s="392">
        <v>69</v>
      </c>
      <c r="H8" s="392">
        <v>0</v>
      </c>
      <c r="I8" s="403">
        <v>0</v>
      </c>
      <c r="J8" s="393">
        <v>69</v>
      </c>
    </row>
    <row r="9" spans="2:10" s="30" customFormat="1" ht="15" customHeight="1">
      <c r="B9" s="394" t="s">
        <v>154</v>
      </c>
      <c r="C9" s="392">
        <v>5</v>
      </c>
      <c r="D9" s="402">
        <v>0.21739130434782608</v>
      </c>
      <c r="E9" s="392">
        <v>18</v>
      </c>
      <c r="F9" s="402">
        <v>0.782608695652174</v>
      </c>
      <c r="G9" s="392">
        <v>23</v>
      </c>
      <c r="H9" s="392">
        <v>0</v>
      </c>
      <c r="I9" s="403">
        <v>0</v>
      </c>
      <c r="J9" s="393">
        <v>23</v>
      </c>
    </row>
    <row r="10" spans="2:10" ht="15" customHeight="1">
      <c r="B10" s="394" t="s">
        <v>304</v>
      </c>
      <c r="C10" s="392">
        <v>24</v>
      </c>
      <c r="D10" s="402">
        <v>0.35294117647058826</v>
      </c>
      <c r="E10" s="392">
        <v>44</v>
      </c>
      <c r="F10" s="402">
        <v>0.6470588235294118</v>
      </c>
      <c r="G10" s="392">
        <v>68</v>
      </c>
      <c r="H10" s="392">
        <v>5</v>
      </c>
      <c r="I10" s="403">
        <v>0.0684931506849315</v>
      </c>
      <c r="J10" s="393">
        <v>73</v>
      </c>
    </row>
    <row r="11" spans="2:10" ht="15" customHeight="1">
      <c r="B11" s="394" t="s">
        <v>172</v>
      </c>
      <c r="C11" s="392">
        <v>47</v>
      </c>
      <c r="D11" s="402">
        <v>0.415929203539823</v>
      </c>
      <c r="E11" s="392">
        <v>66</v>
      </c>
      <c r="F11" s="402">
        <v>0.584070796460177</v>
      </c>
      <c r="G11" s="392">
        <v>113</v>
      </c>
      <c r="H11" s="392">
        <v>11</v>
      </c>
      <c r="I11" s="403">
        <v>0.08870967741935484</v>
      </c>
      <c r="J11" s="393">
        <v>124</v>
      </c>
    </row>
    <row r="12" spans="2:10" ht="15" customHeight="1">
      <c r="B12" s="394" t="s">
        <v>150</v>
      </c>
      <c r="C12" s="392">
        <v>31</v>
      </c>
      <c r="D12" s="402">
        <v>0.4626865671641791</v>
      </c>
      <c r="E12" s="392">
        <v>36</v>
      </c>
      <c r="F12" s="402">
        <v>0.5373134328358209</v>
      </c>
      <c r="G12" s="392">
        <v>67</v>
      </c>
      <c r="H12" s="392">
        <v>0</v>
      </c>
      <c r="I12" s="403">
        <v>0</v>
      </c>
      <c r="J12" s="393">
        <v>67</v>
      </c>
    </row>
    <row r="13" spans="2:10" ht="15" customHeight="1">
      <c r="B13" s="394" t="s">
        <v>278</v>
      </c>
      <c r="C13" s="392">
        <v>18</v>
      </c>
      <c r="D13" s="402">
        <v>0.391304347826087</v>
      </c>
      <c r="E13" s="392">
        <v>28</v>
      </c>
      <c r="F13" s="402">
        <v>0.6086956521739131</v>
      </c>
      <c r="G13" s="392">
        <v>46</v>
      </c>
      <c r="H13" s="392">
        <v>3</v>
      </c>
      <c r="I13" s="403">
        <v>0.061224489795918366</v>
      </c>
      <c r="J13" s="393">
        <v>49</v>
      </c>
    </row>
    <row r="14" spans="2:10" ht="15" customHeight="1">
      <c r="B14" s="394" t="s">
        <v>170</v>
      </c>
      <c r="C14" s="392">
        <v>8</v>
      </c>
      <c r="D14" s="402">
        <v>0.6153846153846154</v>
      </c>
      <c r="E14" s="392">
        <v>5</v>
      </c>
      <c r="F14" s="402">
        <v>0.38461538461538464</v>
      </c>
      <c r="G14" s="392">
        <v>13</v>
      </c>
      <c r="H14" s="392">
        <v>0</v>
      </c>
      <c r="I14" s="403">
        <v>0</v>
      </c>
      <c r="J14" s="393">
        <v>13</v>
      </c>
    </row>
    <row r="15" spans="2:10" ht="15" customHeight="1">
      <c r="B15" s="389" t="s">
        <v>305</v>
      </c>
      <c r="C15" s="392">
        <v>7</v>
      </c>
      <c r="D15" s="402">
        <v>0.6363636363636364</v>
      </c>
      <c r="E15" s="392">
        <v>4</v>
      </c>
      <c r="F15" s="402">
        <v>0.36363636363636365</v>
      </c>
      <c r="G15" s="392">
        <v>11</v>
      </c>
      <c r="H15" s="392">
        <v>0</v>
      </c>
      <c r="I15" s="403">
        <v>0</v>
      </c>
      <c r="J15" s="393">
        <v>11</v>
      </c>
    </row>
    <row r="16" spans="2:10" ht="15" customHeight="1" thickBot="1">
      <c r="B16" s="389" t="s">
        <v>306</v>
      </c>
      <c r="C16" s="392">
        <v>6</v>
      </c>
      <c r="D16" s="402">
        <v>0.5454545454545454</v>
      </c>
      <c r="E16" s="392">
        <v>5</v>
      </c>
      <c r="F16" s="402">
        <v>0.45454545454545453</v>
      </c>
      <c r="G16" s="392">
        <v>11</v>
      </c>
      <c r="H16" s="392">
        <v>0</v>
      </c>
      <c r="I16" s="403">
        <v>0</v>
      </c>
      <c r="J16" s="393">
        <v>11</v>
      </c>
    </row>
    <row r="17" spans="2:10" ht="15" customHeight="1" thickBot="1">
      <c r="B17" s="396" t="s">
        <v>147</v>
      </c>
      <c r="C17" s="404">
        <v>236</v>
      </c>
      <c r="D17" s="405">
        <v>0.35542168674698793</v>
      </c>
      <c r="E17" s="404">
        <v>428</v>
      </c>
      <c r="F17" s="405">
        <v>0.6445783132530121</v>
      </c>
      <c r="G17" s="404">
        <v>664</v>
      </c>
      <c r="H17" s="404">
        <v>19</v>
      </c>
      <c r="I17" s="406">
        <v>0.027818448023426062</v>
      </c>
      <c r="J17" s="407">
        <v>683</v>
      </c>
    </row>
    <row r="20" ht="12">
      <c r="B20" s="6" t="s">
        <v>5</v>
      </c>
    </row>
    <row r="21" spans="2:10" ht="12">
      <c r="B21" s="805" t="s">
        <v>65</v>
      </c>
      <c r="C21" s="805"/>
      <c r="D21" s="805"/>
      <c r="E21" s="805"/>
      <c r="F21" s="805"/>
      <c r="G21" s="805"/>
      <c r="H21" s="805"/>
      <c r="I21" s="805"/>
      <c r="J21" s="805"/>
    </row>
    <row r="22" spans="2:10" ht="12">
      <c r="B22" s="805"/>
      <c r="C22" s="805"/>
      <c r="D22" s="805"/>
      <c r="E22" s="805"/>
      <c r="F22" s="805"/>
      <c r="G22" s="805"/>
      <c r="H22" s="805"/>
      <c r="I22" s="805"/>
      <c r="J22" s="805"/>
    </row>
    <row r="24" ht="12">
      <c r="B24" t="s">
        <v>260</v>
      </c>
    </row>
    <row r="27" ht="15">
      <c r="B27" s="8" t="s">
        <v>1</v>
      </c>
    </row>
  </sheetData>
  <sheetProtection/>
  <mergeCells count="7">
    <mergeCell ref="H4:I4"/>
    <mergeCell ref="J4:J5"/>
    <mergeCell ref="B21:J22"/>
    <mergeCell ref="B2:J2"/>
    <mergeCell ref="B4:B5"/>
    <mergeCell ref="C4:D4"/>
    <mergeCell ref="E4:F4"/>
  </mergeCells>
  <hyperlinks>
    <hyperlink ref="B27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B2:I24"/>
  <sheetViews>
    <sheetView showGridLines="0" zoomScalePageLayoutView="0" workbookViewId="0" topLeftCell="A1">
      <selection activeCell="I35" sqref="I35"/>
    </sheetView>
  </sheetViews>
  <sheetFormatPr defaultColWidth="9.140625" defaultRowHeight="12.75"/>
  <cols>
    <col min="1" max="1" width="4.57421875" style="0" customWidth="1"/>
    <col min="2" max="2" width="29.57421875" style="0" customWidth="1"/>
    <col min="3" max="9" width="20.7109375" style="0" customWidth="1"/>
  </cols>
  <sheetData>
    <row r="2" spans="2:9" ht="18">
      <c r="B2" s="662" t="s">
        <v>237</v>
      </c>
      <c r="C2" s="662"/>
      <c r="D2" s="662"/>
      <c r="E2" s="662"/>
      <c r="F2" s="662"/>
      <c r="G2" s="662"/>
      <c r="H2" s="662"/>
      <c r="I2" s="66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13.5">
      <c r="B4" s="803" t="s">
        <v>26</v>
      </c>
      <c r="C4" s="816" t="s">
        <v>187</v>
      </c>
      <c r="D4" s="808"/>
      <c r="E4" s="808"/>
      <c r="F4" s="808"/>
      <c r="G4" s="808"/>
      <c r="H4" s="817"/>
      <c r="I4" s="803" t="s">
        <v>4</v>
      </c>
    </row>
    <row r="5" spans="2:9" s="30" customFormat="1" ht="14.25" thickBot="1">
      <c r="B5" s="804"/>
      <c r="C5" s="811" t="s">
        <v>8</v>
      </c>
      <c r="D5" s="812"/>
      <c r="E5" s="812" t="s">
        <v>25</v>
      </c>
      <c r="F5" s="812"/>
      <c r="G5" s="813" t="s">
        <v>286</v>
      </c>
      <c r="H5" s="814"/>
      <c r="I5" s="804"/>
    </row>
    <row r="6" spans="2:9" s="30" customFormat="1" ht="15" customHeight="1">
      <c r="B6" s="389" t="s">
        <v>303</v>
      </c>
      <c r="C6" s="392">
        <v>7</v>
      </c>
      <c r="D6" s="408">
        <v>0.06422018348623854</v>
      </c>
      <c r="E6" s="392">
        <v>100</v>
      </c>
      <c r="F6" s="408">
        <v>0.9174311926605505</v>
      </c>
      <c r="G6" s="392">
        <v>2</v>
      </c>
      <c r="H6" s="403">
        <v>0.01834862385321101</v>
      </c>
      <c r="I6" s="393">
        <v>109</v>
      </c>
    </row>
    <row r="7" spans="2:9" s="30" customFormat="1" ht="15" customHeight="1">
      <c r="B7" s="389" t="s">
        <v>148</v>
      </c>
      <c r="C7" s="392">
        <v>18</v>
      </c>
      <c r="D7" s="408">
        <v>0.13432835820895522</v>
      </c>
      <c r="E7" s="392">
        <v>110</v>
      </c>
      <c r="F7" s="408">
        <v>0.8208955223880597</v>
      </c>
      <c r="G7" s="392">
        <v>6</v>
      </c>
      <c r="H7" s="403">
        <v>0.04477611940298507</v>
      </c>
      <c r="I7" s="393">
        <v>134</v>
      </c>
    </row>
    <row r="8" spans="2:9" s="30" customFormat="1" ht="15" customHeight="1">
      <c r="B8" s="389" t="s">
        <v>149</v>
      </c>
      <c r="C8" s="392">
        <v>6</v>
      </c>
      <c r="D8" s="408">
        <v>0.08695652173913043</v>
      </c>
      <c r="E8" s="392">
        <v>61</v>
      </c>
      <c r="F8" s="408">
        <v>0.8840579710144928</v>
      </c>
      <c r="G8" s="392">
        <v>2</v>
      </c>
      <c r="H8" s="403">
        <v>0.028985507246376812</v>
      </c>
      <c r="I8" s="393">
        <v>69</v>
      </c>
    </row>
    <row r="9" spans="2:9" s="30" customFormat="1" ht="15" customHeight="1">
      <c r="B9" s="389" t="s">
        <v>154</v>
      </c>
      <c r="C9" s="392">
        <v>2</v>
      </c>
      <c r="D9" s="408">
        <v>0.08695652173913043</v>
      </c>
      <c r="E9" s="392">
        <v>21</v>
      </c>
      <c r="F9" s="408">
        <v>0.9130434782608695</v>
      </c>
      <c r="G9" s="392">
        <v>0</v>
      </c>
      <c r="H9" s="403">
        <v>0</v>
      </c>
      <c r="I9" s="393">
        <v>23</v>
      </c>
    </row>
    <row r="10" spans="2:9" s="30" customFormat="1" ht="15" customHeight="1">
      <c r="B10" s="389" t="s">
        <v>304</v>
      </c>
      <c r="C10" s="392">
        <v>6</v>
      </c>
      <c r="D10" s="408">
        <v>0.0821917808219178</v>
      </c>
      <c r="E10" s="392">
        <v>63</v>
      </c>
      <c r="F10" s="408">
        <v>0.863013698630137</v>
      </c>
      <c r="G10" s="392">
        <v>4</v>
      </c>
      <c r="H10" s="403">
        <v>0.0547945205479452</v>
      </c>
      <c r="I10" s="393">
        <v>73</v>
      </c>
    </row>
    <row r="11" spans="2:9" s="30" customFormat="1" ht="15" customHeight="1">
      <c r="B11" s="389" t="s">
        <v>172</v>
      </c>
      <c r="C11" s="392">
        <v>20</v>
      </c>
      <c r="D11" s="408">
        <v>0.16129032258064516</v>
      </c>
      <c r="E11" s="392">
        <v>95</v>
      </c>
      <c r="F11" s="408">
        <v>0.7661290322580645</v>
      </c>
      <c r="G11" s="392">
        <v>9</v>
      </c>
      <c r="H11" s="403">
        <v>0.07258064516129033</v>
      </c>
      <c r="I11" s="393">
        <v>124</v>
      </c>
    </row>
    <row r="12" spans="2:9" ht="15" customHeight="1">
      <c r="B12" s="389" t="s">
        <v>150</v>
      </c>
      <c r="C12" s="392">
        <v>7</v>
      </c>
      <c r="D12" s="408">
        <v>0.1044776119402985</v>
      </c>
      <c r="E12" s="392">
        <v>56</v>
      </c>
      <c r="F12" s="408">
        <v>0.835820895522388</v>
      </c>
      <c r="G12" s="392">
        <v>4</v>
      </c>
      <c r="H12" s="403">
        <v>0.05970149253731343</v>
      </c>
      <c r="I12" s="393">
        <v>67</v>
      </c>
    </row>
    <row r="13" spans="2:9" ht="15" customHeight="1">
      <c r="B13" s="389" t="s">
        <v>278</v>
      </c>
      <c r="C13" s="392">
        <v>8</v>
      </c>
      <c r="D13" s="408">
        <v>0.16326530612244897</v>
      </c>
      <c r="E13" s="392">
        <v>36</v>
      </c>
      <c r="F13" s="408">
        <v>0.7346938775510204</v>
      </c>
      <c r="G13" s="392">
        <v>5</v>
      </c>
      <c r="H13" s="403">
        <v>0.10204081632653061</v>
      </c>
      <c r="I13" s="393">
        <v>49</v>
      </c>
    </row>
    <row r="14" spans="2:9" ht="15" customHeight="1">
      <c r="B14" s="389" t="s">
        <v>170</v>
      </c>
      <c r="C14" s="392">
        <v>2</v>
      </c>
      <c r="D14" s="408">
        <v>0.15384615384615385</v>
      </c>
      <c r="E14" s="392">
        <v>10</v>
      </c>
      <c r="F14" s="408">
        <v>0.7692307692307693</v>
      </c>
      <c r="G14" s="392">
        <v>1</v>
      </c>
      <c r="H14" s="403">
        <v>0.07692307692307693</v>
      </c>
      <c r="I14" s="393">
        <v>13</v>
      </c>
    </row>
    <row r="15" spans="2:9" ht="15" customHeight="1">
      <c r="B15" s="389" t="s">
        <v>305</v>
      </c>
      <c r="C15" s="392">
        <v>1</v>
      </c>
      <c r="D15" s="408">
        <v>0.09090909090909091</v>
      </c>
      <c r="E15" s="392">
        <v>10</v>
      </c>
      <c r="F15" s="408">
        <v>0.9090909090909091</v>
      </c>
      <c r="G15" s="392">
        <v>0</v>
      </c>
      <c r="H15" s="403">
        <v>0</v>
      </c>
      <c r="I15" s="393">
        <v>11</v>
      </c>
    </row>
    <row r="16" spans="2:9" ht="15" customHeight="1" thickBot="1">
      <c r="B16" s="389" t="s">
        <v>306</v>
      </c>
      <c r="C16" s="392">
        <v>1</v>
      </c>
      <c r="D16" s="408">
        <v>0.09090909090909091</v>
      </c>
      <c r="E16" s="392">
        <v>10</v>
      </c>
      <c r="F16" s="408">
        <v>0.9090909090909091</v>
      </c>
      <c r="G16" s="392">
        <v>0</v>
      </c>
      <c r="H16" s="403">
        <v>0</v>
      </c>
      <c r="I16" s="393">
        <v>11</v>
      </c>
    </row>
    <row r="17" spans="2:9" ht="15" customHeight="1" thickBot="1">
      <c r="B17" s="396" t="s">
        <v>147</v>
      </c>
      <c r="C17" s="399">
        <v>78</v>
      </c>
      <c r="D17" s="409">
        <v>0.11420204978038068</v>
      </c>
      <c r="E17" s="399">
        <v>572</v>
      </c>
      <c r="F17" s="409">
        <v>0.8374816983894583</v>
      </c>
      <c r="G17" s="399">
        <v>33</v>
      </c>
      <c r="H17" s="410">
        <v>0.048316251830161056</v>
      </c>
      <c r="I17" s="401">
        <v>683</v>
      </c>
    </row>
    <row r="21" ht="12">
      <c r="B21" s="6" t="s">
        <v>5</v>
      </c>
    </row>
    <row r="22" spans="2:9" ht="63.75" customHeight="1">
      <c r="B22" s="815" t="s">
        <v>65</v>
      </c>
      <c r="C22" s="815"/>
      <c r="D22" s="815"/>
      <c r="E22" s="29"/>
      <c r="F22" s="29"/>
      <c r="G22" s="29"/>
      <c r="H22" s="29"/>
      <c r="I22" s="29"/>
    </row>
    <row r="23" ht="12">
      <c r="B23" t="s">
        <v>260</v>
      </c>
    </row>
    <row r="24" ht="15">
      <c r="B24" s="8" t="s">
        <v>1</v>
      </c>
    </row>
  </sheetData>
  <sheetProtection/>
  <mergeCells count="7">
    <mergeCell ref="I4:I5"/>
    <mergeCell ref="C5:D5"/>
    <mergeCell ref="E5:F5"/>
    <mergeCell ref="G5:H5"/>
    <mergeCell ref="B22:D22"/>
    <mergeCell ref="B4:B5"/>
    <mergeCell ref="C4:H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B2:S25"/>
  <sheetViews>
    <sheetView showGridLines="0" zoomScalePageLayoutView="0" workbookViewId="0" topLeftCell="A1">
      <selection activeCell="H24" sqref="H24"/>
    </sheetView>
  </sheetViews>
  <sheetFormatPr defaultColWidth="9.140625" defaultRowHeight="12.75"/>
  <cols>
    <col min="1" max="1" width="4.57421875" style="0" customWidth="1"/>
    <col min="2" max="2" width="27.421875" style="0" customWidth="1"/>
    <col min="3" max="10" width="15.7109375" style="0" customWidth="1"/>
    <col min="11" max="11" width="12.7109375" style="0" customWidth="1"/>
    <col min="12" max="12" width="11.421875" style="0" customWidth="1"/>
    <col min="13" max="13" width="4.57421875" style="0" bestFit="1" customWidth="1"/>
    <col min="14" max="14" width="5.421875" style="0" bestFit="1" customWidth="1"/>
    <col min="15" max="15" width="4.57421875" style="0" bestFit="1" customWidth="1"/>
    <col min="16" max="16" width="12.00390625" style="0" customWidth="1"/>
    <col min="17" max="17" width="7.8515625" style="0" customWidth="1"/>
    <col min="18" max="18" width="6.421875" style="0" bestFit="1" customWidth="1"/>
    <col min="19" max="19" width="14.140625" style="0" bestFit="1" customWidth="1"/>
  </cols>
  <sheetData>
    <row r="2" spans="2:19" ht="18">
      <c r="B2" s="806" t="s">
        <v>261</v>
      </c>
      <c r="C2" s="806"/>
      <c r="D2" s="806"/>
      <c r="E2" s="806"/>
      <c r="F2" s="806"/>
      <c r="G2" s="806"/>
      <c r="H2" s="806"/>
      <c r="I2" s="806"/>
      <c r="J2" s="806"/>
      <c r="K2" s="806"/>
      <c r="L2" s="30"/>
      <c r="M2" s="30"/>
      <c r="N2" s="30"/>
      <c r="O2" s="30"/>
      <c r="P2" s="30"/>
      <c r="Q2" s="30"/>
      <c r="R2" s="30"/>
      <c r="S2" s="30"/>
    </row>
    <row r="3" spans="2:11" s="30" customFormat="1" ht="18.75" thickBo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s="30" customFormat="1" ht="15" customHeight="1">
      <c r="B4" s="818" t="s">
        <v>26</v>
      </c>
      <c r="C4" s="820" t="s">
        <v>152</v>
      </c>
      <c r="D4" s="821"/>
      <c r="E4" s="821" t="s">
        <v>288</v>
      </c>
      <c r="F4" s="821"/>
      <c r="G4" s="821" t="s">
        <v>264</v>
      </c>
      <c r="H4" s="821"/>
      <c r="I4" s="821" t="s">
        <v>307</v>
      </c>
      <c r="J4" s="822"/>
      <c r="K4" s="818" t="s">
        <v>4</v>
      </c>
    </row>
    <row r="5" spans="2:11" s="30" customFormat="1" ht="14.25" thickBot="1">
      <c r="B5" s="819"/>
      <c r="C5" s="372" t="s">
        <v>91</v>
      </c>
      <c r="D5" s="170" t="s">
        <v>3</v>
      </c>
      <c r="E5" s="170" t="s">
        <v>91</v>
      </c>
      <c r="F5" s="170" t="s">
        <v>3</v>
      </c>
      <c r="G5" s="170" t="s">
        <v>91</v>
      </c>
      <c r="H5" s="170" t="s">
        <v>3</v>
      </c>
      <c r="I5" s="170" t="s">
        <v>91</v>
      </c>
      <c r="J5" s="411" t="s">
        <v>3</v>
      </c>
      <c r="K5" s="819"/>
    </row>
    <row r="6" spans="2:11" s="30" customFormat="1" ht="13.5">
      <c r="B6" s="389" t="s">
        <v>303</v>
      </c>
      <c r="C6" s="392">
        <v>2</v>
      </c>
      <c r="D6" s="408">
        <v>0.01834862385321101</v>
      </c>
      <c r="E6" s="392">
        <v>3</v>
      </c>
      <c r="F6" s="408">
        <v>0.027522935779816515</v>
      </c>
      <c r="G6" s="392">
        <v>99</v>
      </c>
      <c r="H6" s="408">
        <v>0.908256880733945</v>
      </c>
      <c r="I6" s="392">
        <v>5</v>
      </c>
      <c r="J6" s="403">
        <v>0.045871559633027525</v>
      </c>
      <c r="K6" s="412">
        <v>109</v>
      </c>
    </row>
    <row r="7" spans="2:11" s="30" customFormat="1" ht="13.5">
      <c r="B7" s="389" t="s">
        <v>148</v>
      </c>
      <c r="C7" s="392">
        <v>1</v>
      </c>
      <c r="D7" s="408">
        <v>0.007462686567164179</v>
      </c>
      <c r="E7" s="392">
        <v>0</v>
      </c>
      <c r="F7" s="408">
        <v>0</v>
      </c>
      <c r="G7" s="392">
        <v>127</v>
      </c>
      <c r="H7" s="408">
        <v>0.9477611940298507</v>
      </c>
      <c r="I7" s="392">
        <v>6</v>
      </c>
      <c r="J7" s="403">
        <v>0.04477611940298507</v>
      </c>
      <c r="K7" s="412">
        <v>134</v>
      </c>
    </row>
    <row r="8" spans="2:11" s="30" customFormat="1" ht="13.5">
      <c r="B8" s="389" t="s">
        <v>149</v>
      </c>
      <c r="C8" s="392">
        <v>0</v>
      </c>
      <c r="D8" s="408">
        <v>0</v>
      </c>
      <c r="E8" s="392">
        <v>2</v>
      </c>
      <c r="F8" s="408">
        <v>0.028985507246376812</v>
      </c>
      <c r="G8" s="392">
        <v>64</v>
      </c>
      <c r="H8" s="408">
        <v>0.927536231884058</v>
      </c>
      <c r="I8" s="392">
        <v>3</v>
      </c>
      <c r="J8" s="403">
        <v>0.043478260869565216</v>
      </c>
      <c r="K8" s="412">
        <v>69</v>
      </c>
    </row>
    <row r="9" spans="2:11" s="30" customFormat="1" ht="13.5">
      <c r="B9" s="389" t="s">
        <v>154</v>
      </c>
      <c r="C9" s="392">
        <v>0</v>
      </c>
      <c r="D9" s="408">
        <v>0</v>
      </c>
      <c r="E9" s="392">
        <v>0</v>
      </c>
      <c r="F9" s="408">
        <v>0</v>
      </c>
      <c r="G9" s="392">
        <v>23</v>
      </c>
      <c r="H9" s="408">
        <v>1</v>
      </c>
      <c r="I9" s="392">
        <v>0</v>
      </c>
      <c r="J9" s="403">
        <v>0</v>
      </c>
      <c r="K9" s="412">
        <v>23</v>
      </c>
    </row>
    <row r="10" spans="2:11" ht="13.5">
      <c r="B10" s="389" t="s">
        <v>304</v>
      </c>
      <c r="C10" s="392">
        <v>0</v>
      </c>
      <c r="D10" s="408">
        <v>0</v>
      </c>
      <c r="E10" s="392">
        <v>0</v>
      </c>
      <c r="F10" s="408">
        <v>0</v>
      </c>
      <c r="G10" s="392">
        <v>63</v>
      </c>
      <c r="H10" s="408">
        <v>0.863013698630137</v>
      </c>
      <c r="I10" s="392">
        <v>10</v>
      </c>
      <c r="J10" s="403">
        <v>0.136986301369863</v>
      </c>
      <c r="K10" s="412">
        <v>73</v>
      </c>
    </row>
    <row r="11" spans="2:11" ht="13.5">
      <c r="B11" s="389" t="s">
        <v>172</v>
      </c>
      <c r="C11" s="392">
        <v>0</v>
      </c>
      <c r="D11" s="408">
        <v>0</v>
      </c>
      <c r="E11" s="392">
        <v>3</v>
      </c>
      <c r="F11" s="408">
        <v>0.024193548387096774</v>
      </c>
      <c r="G11" s="392">
        <v>101</v>
      </c>
      <c r="H11" s="408">
        <v>0.8145161290322581</v>
      </c>
      <c r="I11" s="392">
        <v>20</v>
      </c>
      <c r="J11" s="403">
        <v>0.16129032258064516</v>
      </c>
      <c r="K11" s="412">
        <v>124</v>
      </c>
    </row>
    <row r="12" spans="2:11" ht="13.5">
      <c r="B12" s="389" t="s">
        <v>150</v>
      </c>
      <c r="C12" s="392">
        <v>0</v>
      </c>
      <c r="D12" s="408">
        <v>0</v>
      </c>
      <c r="E12" s="392">
        <v>1</v>
      </c>
      <c r="F12" s="408">
        <v>0.014925373134328358</v>
      </c>
      <c r="G12" s="392">
        <v>61</v>
      </c>
      <c r="H12" s="408">
        <v>0.9104477611940298</v>
      </c>
      <c r="I12" s="392">
        <v>5</v>
      </c>
      <c r="J12" s="403">
        <v>0.07462686567164178</v>
      </c>
      <c r="K12" s="412">
        <v>67</v>
      </c>
    </row>
    <row r="13" spans="2:11" ht="13.5">
      <c r="B13" s="389" t="s">
        <v>278</v>
      </c>
      <c r="C13" s="392">
        <v>0</v>
      </c>
      <c r="D13" s="408">
        <v>0</v>
      </c>
      <c r="E13" s="392">
        <v>3</v>
      </c>
      <c r="F13" s="408">
        <v>0.061224489795918366</v>
      </c>
      <c r="G13" s="392">
        <v>41</v>
      </c>
      <c r="H13" s="408">
        <v>0.8367346938775511</v>
      </c>
      <c r="I13" s="392">
        <v>5</v>
      </c>
      <c r="J13" s="403">
        <v>0.10204081632653061</v>
      </c>
      <c r="K13" s="412">
        <v>49</v>
      </c>
    </row>
    <row r="14" spans="2:11" ht="13.5">
      <c r="B14" s="389" t="s">
        <v>170</v>
      </c>
      <c r="C14" s="392">
        <v>0</v>
      </c>
      <c r="D14" s="408">
        <v>0</v>
      </c>
      <c r="E14" s="392">
        <v>1</v>
      </c>
      <c r="F14" s="408">
        <v>0.07692307692307693</v>
      </c>
      <c r="G14" s="392">
        <v>10</v>
      </c>
      <c r="H14" s="408">
        <v>0.7692307692307693</v>
      </c>
      <c r="I14" s="392">
        <v>2</v>
      </c>
      <c r="J14" s="403">
        <v>0.15384615384615385</v>
      </c>
      <c r="K14" s="412">
        <v>13</v>
      </c>
    </row>
    <row r="15" spans="2:11" ht="13.5">
      <c r="B15" s="389" t="s">
        <v>305</v>
      </c>
      <c r="C15" s="392">
        <v>0</v>
      </c>
      <c r="D15" s="408">
        <v>0</v>
      </c>
      <c r="E15" s="392">
        <v>1</v>
      </c>
      <c r="F15" s="408">
        <v>0.09090909090909091</v>
      </c>
      <c r="G15" s="392">
        <v>9</v>
      </c>
      <c r="H15" s="408">
        <v>0.8181818181818182</v>
      </c>
      <c r="I15" s="392">
        <v>1</v>
      </c>
      <c r="J15" s="403">
        <v>0.09090909090909091</v>
      </c>
      <c r="K15" s="412">
        <v>11</v>
      </c>
    </row>
    <row r="16" spans="2:11" ht="14.25" thickBot="1">
      <c r="B16" s="389" t="s">
        <v>306</v>
      </c>
      <c r="C16" s="413">
        <v>0</v>
      </c>
      <c r="D16" s="414">
        <v>0</v>
      </c>
      <c r="E16" s="413">
        <v>1</v>
      </c>
      <c r="F16" s="414">
        <v>0.09090909090909091</v>
      </c>
      <c r="G16" s="413">
        <v>9</v>
      </c>
      <c r="H16" s="414">
        <v>0.8181818181818182</v>
      </c>
      <c r="I16" s="413">
        <v>1</v>
      </c>
      <c r="J16" s="415">
        <v>0.09090909090909091</v>
      </c>
      <c r="K16" s="416">
        <v>11</v>
      </c>
    </row>
    <row r="17" spans="2:11" ht="14.25" thickBot="1">
      <c r="B17" s="396" t="s">
        <v>147</v>
      </c>
      <c r="C17" s="399">
        <v>3</v>
      </c>
      <c r="D17" s="409">
        <v>0.004392386530014641</v>
      </c>
      <c r="E17" s="399">
        <v>15</v>
      </c>
      <c r="F17" s="409">
        <v>0.021961932650073207</v>
      </c>
      <c r="G17" s="399">
        <v>607</v>
      </c>
      <c r="H17" s="409">
        <v>0.8887262079062958</v>
      </c>
      <c r="I17" s="399">
        <v>58</v>
      </c>
      <c r="J17" s="410">
        <v>0.0849194729136164</v>
      </c>
      <c r="K17" s="417">
        <v>683</v>
      </c>
    </row>
    <row r="20" spans="2:4" ht="12">
      <c r="B20" s="6" t="s">
        <v>5</v>
      </c>
      <c r="C20" s="6"/>
      <c r="D20" s="6"/>
    </row>
    <row r="21" spans="2:11" ht="12">
      <c r="B21" s="805" t="s">
        <v>65</v>
      </c>
      <c r="C21" s="805"/>
      <c r="D21" s="805"/>
      <c r="E21" s="805"/>
      <c r="F21" s="805"/>
      <c r="G21" s="805"/>
      <c r="H21" s="805"/>
      <c r="I21" s="805"/>
      <c r="J21" s="805"/>
      <c r="K21" s="805"/>
    </row>
    <row r="22" spans="2:11" ht="12">
      <c r="B22" s="805"/>
      <c r="C22" s="805"/>
      <c r="D22" s="805"/>
      <c r="E22" s="805"/>
      <c r="F22" s="805"/>
      <c r="G22" s="805"/>
      <c r="H22" s="805"/>
      <c r="I22" s="805"/>
      <c r="J22" s="805"/>
      <c r="K22" s="805"/>
    </row>
    <row r="24" ht="12">
      <c r="B24" t="s">
        <v>260</v>
      </c>
    </row>
    <row r="25" spans="2:4" ht="15">
      <c r="B25" s="8" t="s">
        <v>1</v>
      </c>
      <c r="C25" s="8"/>
      <c r="D25" s="8"/>
    </row>
  </sheetData>
  <sheetProtection/>
  <mergeCells count="8">
    <mergeCell ref="B21:K22"/>
    <mergeCell ref="B2:K2"/>
    <mergeCell ref="B4:B5"/>
    <mergeCell ref="C4:D4"/>
    <mergeCell ref="E4:F4"/>
    <mergeCell ref="G4:H4"/>
    <mergeCell ref="I4:J4"/>
    <mergeCell ref="K4:K5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B2:U25"/>
  <sheetViews>
    <sheetView showGridLines="0"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26.7109375" style="0" customWidth="1"/>
    <col min="3" max="21" width="12.7109375" style="0" customWidth="1"/>
  </cols>
  <sheetData>
    <row r="2" spans="2:21" ht="18">
      <c r="B2" s="12" t="s">
        <v>238</v>
      </c>
      <c r="C2" s="12"/>
      <c r="D2" s="12"/>
      <c r="E2" s="12"/>
      <c r="F2" s="12"/>
      <c r="G2" s="12"/>
      <c r="H2" s="12"/>
      <c r="I2" s="12"/>
      <c r="J2" s="11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11" s="30" customFormat="1" ht="24.75" customHeight="1" thickBot="1">
      <c r="B3" s="46"/>
      <c r="C3" s="46"/>
      <c r="D3" s="46"/>
      <c r="E3" s="46"/>
      <c r="F3" s="46"/>
      <c r="G3" s="46"/>
      <c r="H3" s="46"/>
      <c r="I3" s="46"/>
      <c r="K3" s="46"/>
    </row>
    <row r="4" spans="2:21" s="30" customFormat="1" ht="19.5" customHeight="1">
      <c r="B4" s="825" t="s">
        <v>26</v>
      </c>
      <c r="C4" s="827" t="s">
        <v>49</v>
      </c>
      <c r="D4" s="821"/>
      <c r="E4" s="821" t="s">
        <v>50</v>
      </c>
      <c r="F4" s="821"/>
      <c r="G4" s="821" t="s">
        <v>51</v>
      </c>
      <c r="H4" s="821"/>
      <c r="I4" s="821" t="s">
        <v>52</v>
      </c>
      <c r="J4" s="821"/>
      <c r="K4" s="821" t="s">
        <v>53</v>
      </c>
      <c r="L4" s="821"/>
      <c r="M4" s="801" t="s">
        <v>55</v>
      </c>
      <c r="N4" s="827"/>
      <c r="O4" s="821" t="s">
        <v>44</v>
      </c>
      <c r="P4" s="821"/>
      <c r="Q4" s="821" t="s">
        <v>143</v>
      </c>
      <c r="R4" s="821"/>
      <c r="S4" s="821" t="s">
        <v>95</v>
      </c>
      <c r="T4" s="801"/>
      <c r="U4" s="823" t="s">
        <v>4</v>
      </c>
    </row>
    <row r="5" spans="2:21" s="30" customFormat="1" ht="19.5" customHeight="1" thickBot="1">
      <c r="B5" s="826"/>
      <c r="C5" s="169" t="s">
        <v>91</v>
      </c>
      <c r="D5" s="170" t="s">
        <v>3</v>
      </c>
      <c r="E5" s="170" t="s">
        <v>91</v>
      </c>
      <c r="F5" s="170" t="s">
        <v>3</v>
      </c>
      <c r="G5" s="170" t="s">
        <v>91</v>
      </c>
      <c r="H5" s="170" t="s">
        <v>3</v>
      </c>
      <c r="I5" s="170" t="s">
        <v>91</v>
      </c>
      <c r="J5" s="170" t="s">
        <v>3</v>
      </c>
      <c r="K5" s="170" t="s">
        <v>91</v>
      </c>
      <c r="L5" s="170" t="s">
        <v>3</v>
      </c>
      <c r="M5" s="170" t="s">
        <v>91</v>
      </c>
      <c r="N5" s="170" t="s">
        <v>3</v>
      </c>
      <c r="O5" s="170" t="s">
        <v>91</v>
      </c>
      <c r="P5" s="170" t="s">
        <v>3</v>
      </c>
      <c r="Q5" s="170" t="s">
        <v>91</v>
      </c>
      <c r="R5" s="170" t="s">
        <v>3</v>
      </c>
      <c r="S5" s="170" t="s">
        <v>91</v>
      </c>
      <c r="T5" s="171" t="s">
        <v>3</v>
      </c>
      <c r="U5" s="824"/>
    </row>
    <row r="6" spans="2:21" s="30" customFormat="1" ht="15" customHeight="1">
      <c r="B6" s="389" t="s">
        <v>303</v>
      </c>
      <c r="C6" s="390">
        <v>1</v>
      </c>
      <c r="D6" s="418">
        <v>0.009174311926605505</v>
      </c>
      <c r="E6" s="392">
        <v>23</v>
      </c>
      <c r="F6" s="418">
        <v>0.21100917431192662</v>
      </c>
      <c r="G6" s="392">
        <v>2</v>
      </c>
      <c r="H6" s="418">
        <v>0.01834862385321101</v>
      </c>
      <c r="I6" s="392">
        <v>0</v>
      </c>
      <c r="J6" s="418">
        <v>0</v>
      </c>
      <c r="K6" s="392">
        <v>12</v>
      </c>
      <c r="L6" s="418">
        <v>0.11009174311926606</v>
      </c>
      <c r="M6" s="419">
        <v>2</v>
      </c>
      <c r="N6" s="418">
        <v>0.01834862385321101</v>
      </c>
      <c r="O6" s="392">
        <v>27</v>
      </c>
      <c r="P6" s="418">
        <v>0.24770642201834864</v>
      </c>
      <c r="Q6" s="420">
        <v>35</v>
      </c>
      <c r="R6" s="418">
        <v>0.3211009174311927</v>
      </c>
      <c r="S6" s="420">
        <v>7</v>
      </c>
      <c r="T6" s="421">
        <v>0.06422018348623854</v>
      </c>
      <c r="U6" s="422">
        <v>109</v>
      </c>
    </row>
    <row r="7" spans="2:21" s="30" customFormat="1" ht="15" customHeight="1">
      <c r="B7" s="389" t="s">
        <v>148</v>
      </c>
      <c r="C7" s="390">
        <v>0</v>
      </c>
      <c r="D7" s="418">
        <v>0</v>
      </c>
      <c r="E7" s="392">
        <v>53</v>
      </c>
      <c r="F7" s="418">
        <v>0.39552238805970147</v>
      </c>
      <c r="G7" s="392">
        <v>2</v>
      </c>
      <c r="H7" s="418">
        <v>0.014925373134328358</v>
      </c>
      <c r="I7" s="392">
        <v>1</v>
      </c>
      <c r="J7" s="418">
        <v>0.007462686567164179</v>
      </c>
      <c r="K7" s="392">
        <v>21</v>
      </c>
      <c r="L7" s="418">
        <v>0.15671641791044777</v>
      </c>
      <c r="M7" s="419">
        <v>4</v>
      </c>
      <c r="N7" s="418">
        <v>0.029850746268656716</v>
      </c>
      <c r="O7" s="392">
        <v>36</v>
      </c>
      <c r="P7" s="418">
        <v>0.26865671641791045</v>
      </c>
      <c r="Q7" s="420">
        <v>12</v>
      </c>
      <c r="R7" s="418">
        <v>0.08955223880597014</v>
      </c>
      <c r="S7" s="420">
        <v>5</v>
      </c>
      <c r="T7" s="421">
        <v>0.03731343283582089</v>
      </c>
      <c r="U7" s="423">
        <v>134</v>
      </c>
    </row>
    <row r="8" spans="2:21" s="30" customFormat="1" ht="15" customHeight="1">
      <c r="B8" s="389" t="s">
        <v>149</v>
      </c>
      <c r="C8" s="390">
        <v>0</v>
      </c>
      <c r="D8" s="418">
        <v>0</v>
      </c>
      <c r="E8" s="392">
        <v>24</v>
      </c>
      <c r="F8" s="418">
        <v>0.34782608695652173</v>
      </c>
      <c r="G8" s="392">
        <v>1</v>
      </c>
      <c r="H8" s="418">
        <v>0.014492753623188406</v>
      </c>
      <c r="I8" s="392">
        <v>1</v>
      </c>
      <c r="J8" s="418">
        <v>0.014492753623188406</v>
      </c>
      <c r="K8" s="392">
        <v>6</v>
      </c>
      <c r="L8" s="418">
        <v>0.08695652173913043</v>
      </c>
      <c r="M8" s="419">
        <v>2</v>
      </c>
      <c r="N8" s="418">
        <v>0.028985507246376812</v>
      </c>
      <c r="O8" s="392">
        <v>17</v>
      </c>
      <c r="P8" s="418">
        <v>0.2463768115942029</v>
      </c>
      <c r="Q8" s="420">
        <v>14</v>
      </c>
      <c r="R8" s="418">
        <v>0.2028985507246377</v>
      </c>
      <c r="S8" s="420">
        <v>4</v>
      </c>
      <c r="T8" s="421">
        <v>0.057971014492753624</v>
      </c>
      <c r="U8" s="423">
        <v>69</v>
      </c>
    </row>
    <row r="9" spans="2:21" ht="15" customHeight="1">
      <c r="B9" s="389" t="s">
        <v>154</v>
      </c>
      <c r="C9" s="390">
        <v>0</v>
      </c>
      <c r="D9" s="418">
        <v>0</v>
      </c>
      <c r="E9" s="392">
        <v>11</v>
      </c>
      <c r="F9" s="418">
        <v>0.4782608695652174</v>
      </c>
      <c r="G9" s="392">
        <v>2</v>
      </c>
      <c r="H9" s="418">
        <v>0.08695652173913043</v>
      </c>
      <c r="I9" s="392">
        <v>0</v>
      </c>
      <c r="J9" s="418">
        <v>0</v>
      </c>
      <c r="K9" s="392">
        <v>1</v>
      </c>
      <c r="L9" s="418">
        <v>0.043478260869565216</v>
      </c>
      <c r="M9" s="419">
        <v>2</v>
      </c>
      <c r="N9" s="418">
        <v>0.08695652173913043</v>
      </c>
      <c r="O9" s="392">
        <v>4</v>
      </c>
      <c r="P9" s="418">
        <v>0.17391304347826086</v>
      </c>
      <c r="Q9" s="420">
        <v>2</v>
      </c>
      <c r="R9" s="418">
        <v>0.08695652173913043</v>
      </c>
      <c r="S9" s="420">
        <v>1</v>
      </c>
      <c r="T9" s="421">
        <v>0.043478260869565216</v>
      </c>
      <c r="U9" s="423">
        <v>23</v>
      </c>
    </row>
    <row r="10" spans="2:21" ht="15" customHeight="1">
      <c r="B10" s="389" t="s">
        <v>304</v>
      </c>
      <c r="C10" s="390">
        <v>0</v>
      </c>
      <c r="D10" s="418">
        <v>0</v>
      </c>
      <c r="E10" s="392">
        <v>28</v>
      </c>
      <c r="F10" s="418">
        <v>0.3835616438356164</v>
      </c>
      <c r="G10" s="392">
        <v>3</v>
      </c>
      <c r="H10" s="418">
        <v>0.0410958904109589</v>
      </c>
      <c r="I10" s="392">
        <v>1</v>
      </c>
      <c r="J10" s="418">
        <v>0.0136986301369863</v>
      </c>
      <c r="K10" s="392">
        <v>1</v>
      </c>
      <c r="L10" s="418">
        <v>0.0136986301369863</v>
      </c>
      <c r="M10" s="419">
        <v>0</v>
      </c>
      <c r="N10" s="418">
        <v>0</v>
      </c>
      <c r="O10" s="392">
        <v>23</v>
      </c>
      <c r="P10" s="418">
        <v>0.3150684931506849</v>
      </c>
      <c r="Q10" s="420">
        <v>6</v>
      </c>
      <c r="R10" s="418">
        <v>0.0821917808219178</v>
      </c>
      <c r="S10" s="420">
        <v>11</v>
      </c>
      <c r="T10" s="421">
        <v>0.1506849315068493</v>
      </c>
      <c r="U10" s="423">
        <v>73</v>
      </c>
    </row>
    <row r="11" spans="2:21" ht="15" customHeight="1">
      <c r="B11" s="389" t="s">
        <v>172</v>
      </c>
      <c r="C11" s="390">
        <v>2</v>
      </c>
      <c r="D11" s="418">
        <v>0.016129032258064516</v>
      </c>
      <c r="E11" s="392">
        <v>58</v>
      </c>
      <c r="F11" s="418">
        <v>0.46774193548387094</v>
      </c>
      <c r="G11" s="392">
        <v>3</v>
      </c>
      <c r="H11" s="418">
        <v>0.024193548387096774</v>
      </c>
      <c r="I11" s="392">
        <v>1</v>
      </c>
      <c r="J11" s="418">
        <v>0.008064516129032258</v>
      </c>
      <c r="K11" s="392">
        <v>6</v>
      </c>
      <c r="L11" s="418">
        <v>0.04838709677419355</v>
      </c>
      <c r="M11" s="419">
        <v>4</v>
      </c>
      <c r="N11" s="418">
        <v>0.03225806451612903</v>
      </c>
      <c r="O11" s="392">
        <v>13</v>
      </c>
      <c r="P11" s="418">
        <v>0.10483870967741936</v>
      </c>
      <c r="Q11" s="420">
        <v>21</v>
      </c>
      <c r="R11" s="418">
        <v>0.1693548387096774</v>
      </c>
      <c r="S11" s="420">
        <v>16</v>
      </c>
      <c r="T11" s="421">
        <v>0.12903225806451613</v>
      </c>
      <c r="U11" s="423">
        <v>124</v>
      </c>
    </row>
    <row r="12" spans="2:21" ht="15" customHeight="1">
      <c r="B12" s="389" t="s">
        <v>150</v>
      </c>
      <c r="C12" s="390">
        <v>0</v>
      </c>
      <c r="D12" s="418">
        <v>0</v>
      </c>
      <c r="E12" s="392">
        <v>30</v>
      </c>
      <c r="F12" s="418">
        <v>0.44776119402985076</v>
      </c>
      <c r="G12" s="392">
        <v>2</v>
      </c>
      <c r="H12" s="418">
        <v>0.029850746268656716</v>
      </c>
      <c r="I12" s="392">
        <v>1</v>
      </c>
      <c r="J12" s="418">
        <v>0.014925373134328358</v>
      </c>
      <c r="K12" s="392">
        <v>2</v>
      </c>
      <c r="L12" s="418">
        <v>0.029850746268656716</v>
      </c>
      <c r="M12" s="419">
        <v>2</v>
      </c>
      <c r="N12" s="418">
        <v>0.029850746268656716</v>
      </c>
      <c r="O12" s="392">
        <v>15</v>
      </c>
      <c r="P12" s="418">
        <v>0.22388059701492538</v>
      </c>
      <c r="Q12" s="420">
        <v>11</v>
      </c>
      <c r="R12" s="418">
        <v>0.16417910447761194</v>
      </c>
      <c r="S12" s="420">
        <v>4</v>
      </c>
      <c r="T12" s="421">
        <v>0.05970149253731343</v>
      </c>
      <c r="U12" s="423">
        <v>67</v>
      </c>
    </row>
    <row r="13" spans="2:21" ht="15" customHeight="1">
      <c r="B13" s="389" t="s">
        <v>278</v>
      </c>
      <c r="C13" s="390">
        <v>1</v>
      </c>
      <c r="D13" s="418">
        <v>0.02040816326530612</v>
      </c>
      <c r="E13" s="392">
        <v>16</v>
      </c>
      <c r="F13" s="418">
        <v>0.32653061224489793</v>
      </c>
      <c r="G13" s="392">
        <v>1</v>
      </c>
      <c r="H13" s="418">
        <v>0.02040816326530612</v>
      </c>
      <c r="I13" s="392">
        <v>0</v>
      </c>
      <c r="J13" s="418">
        <v>0</v>
      </c>
      <c r="K13" s="392">
        <v>6</v>
      </c>
      <c r="L13" s="418">
        <v>0.12244897959183673</v>
      </c>
      <c r="M13" s="419">
        <v>1</v>
      </c>
      <c r="N13" s="418">
        <v>0.02040816326530612</v>
      </c>
      <c r="O13" s="392">
        <v>16</v>
      </c>
      <c r="P13" s="418">
        <v>0.32653061224489793</v>
      </c>
      <c r="Q13" s="420">
        <v>1</v>
      </c>
      <c r="R13" s="418">
        <v>0.02040816326530612</v>
      </c>
      <c r="S13" s="420">
        <v>7</v>
      </c>
      <c r="T13" s="421">
        <v>0.14285714285714285</v>
      </c>
      <c r="U13" s="423">
        <v>49</v>
      </c>
    </row>
    <row r="14" spans="2:21" ht="15" customHeight="1">
      <c r="B14" s="389" t="s">
        <v>170</v>
      </c>
      <c r="C14" s="390">
        <v>0</v>
      </c>
      <c r="D14" s="418">
        <v>0</v>
      </c>
      <c r="E14" s="392">
        <v>4</v>
      </c>
      <c r="F14" s="418">
        <v>0.3076923076923077</v>
      </c>
      <c r="G14" s="392">
        <v>1</v>
      </c>
      <c r="H14" s="418">
        <v>0.07692307692307693</v>
      </c>
      <c r="I14" s="392">
        <v>0</v>
      </c>
      <c r="J14" s="418">
        <v>0</v>
      </c>
      <c r="K14" s="392">
        <v>1</v>
      </c>
      <c r="L14" s="418">
        <v>0.07692307692307693</v>
      </c>
      <c r="M14" s="419">
        <v>0</v>
      </c>
      <c r="N14" s="418">
        <v>0</v>
      </c>
      <c r="O14" s="392">
        <v>2</v>
      </c>
      <c r="P14" s="418">
        <v>0.15384615384615385</v>
      </c>
      <c r="Q14" s="420">
        <v>4</v>
      </c>
      <c r="R14" s="418">
        <v>0.3076923076923077</v>
      </c>
      <c r="S14" s="420">
        <v>1</v>
      </c>
      <c r="T14" s="421">
        <v>0.07692307692307693</v>
      </c>
      <c r="U14" s="423">
        <v>13</v>
      </c>
    </row>
    <row r="15" spans="2:21" ht="15" customHeight="1">
      <c r="B15" s="389" t="s">
        <v>305</v>
      </c>
      <c r="C15" s="390">
        <v>0</v>
      </c>
      <c r="D15" s="418">
        <v>0</v>
      </c>
      <c r="E15" s="392">
        <v>5</v>
      </c>
      <c r="F15" s="418">
        <v>0.45454545454545453</v>
      </c>
      <c r="G15" s="392">
        <v>0</v>
      </c>
      <c r="H15" s="418">
        <v>0</v>
      </c>
      <c r="I15" s="392">
        <v>1</v>
      </c>
      <c r="J15" s="418">
        <v>0.09090909090909091</v>
      </c>
      <c r="K15" s="392">
        <v>0</v>
      </c>
      <c r="L15" s="418">
        <v>0</v>
      </c>
      <c r="M15" s="419">
        <v>1</v>
      </c>
      <c r="N15" s="418">
        <v>0.09090909090909091</v>
      </c>
      <c r="O15" s="392">
        <v>1</v>
      </c>
      <c r="P15" s="418">
        <v>0.09090909090909091</v>
      </c>
      <c r="Q15" s="420">
        <v>1</v>
      </c>
      <c r="R15" s="418">
        <v>0.09090909090909091</v>
      </c>
      <c r="S15" s="420">
        <v>2</v>
      </c>
      <c r="T15" s="421">
        <v>0.18181818181818182</v>
      </c>
      <c r="U15" s="423">
        <v>11</v>
      </c>
    </row>
    <row r="16" spans="2:21" ht="15" customHeight="1" thickBot="1">
      <c r="B16" s="389" t="s">
        <v>306</v>
      </c>
      <c r="C16" s="424">
        <v>0</v>
      </c>
      <c r="D16" s="425">
        <v>0</v>
      </c>
      <c r="E16" s="413">
        <v>7</v>
      </c>
      <c r="F16" s="425">
        <v>0.6363636363636364</v>
      </c>
      <c r="G16" s="413">
        <v>0</v>
      </c>
      <c r="H16" s="425">
        <v>0</v>
      </c>
      <c r="I16" s="413">
        <v>1</v>
      </c>
      <c r="J16" s="425">
        <v>0.09090909090909091</v>
      </c>
      <c r="K16" s="413">
        <v>0</v>
      </c>
      <c r="L16" s="425">
        <v>0</v>
      </c>
      <c r="M16" s="426">
        <v>0</v>
      </c>
      <c r="N16" s="425">
        <v>0</v>
      </c>
      <c r="O16" s="413">
        <v>3</v>
      </c>
      <c r="P16" s="425">
        <v>0.2727272727272727</v>
      </c>
      <c r="Q16" s="427">
        <v>0</v>
      </c>
      <c r="R16" s="425">
        <v>0</v>
      </c>
      <c r="S16" s="427">
        <v>0</v>
      </c>
      <c r="T16" s="428">
        <v>0</v>
      </c>
      <c r="U16" s="429">
        <v>11</v>
      </c>
    </row>
    <row r="17" spans="2:21" ht="15" customHeight="1" thickBot="1">
      <c r="B17" s="396" t="s">
        <v>147</v>
      </c>
      <c r="C17" s="430">
        <v>4</v>
      </c>
      <c r="D17" s="431">
        <v>0.005856515373352855</v>
      </c>
      <c r="E17" s="404">
        <v>259</v>
      </c>
      <c r="F17" s="431">
        <v>0.37920937042459735</v>
      </c>
      <c r="G17" s="404">
        <v>17</v>
      </c>
      <c r="H17" s="431">
        <v>0.024890190336749635</v>
      </c>
      <c r="I17" s="404">
        <v>7</v>
      </c>
      <c r="J17" s="431">
        <v>0.010248901903367497</v>
      </c>
      <c r="K17" s="404">
        <v>56</v>
      </c>
      <c r="L17" s="431">
        <v>0.08199121522693997</v>
      </c>
      <c r="M17" s="432">
        <v>18</v>
      </c>
      <c r="N17" s="431">
        <v>0.02635431918008785</v>
      </c>
      <c r="O17" s="404">
        <v>157</v>
      </c>
      <c r="P17" s="431">
        <v>0.22986822840409957</v>
      </c>
      <c r="Q17" s="433">
        <v>107</v>
      </c>
      <c r="R17" s="431">
        <v>0.15666178623718888</v>
      </c>
      <c r="S17" s="433">
        <v>58</v>
      </c>
      <c r="T17" s="434">
        <v>0.0849194729136164</v>
      </c>
      <c r="U17" s="407">
        <v>683</v>
      </c>
    </row>
    <row r="19" ht="12">
      <c r="B19" s="6" t="s">
        <v>5</v>
      </c>
    </row>
    <row r="20" spans="2:11" ht="12">
      <c r="B20" s="805" t="s">
        <v>65</v>
      </c>
      <c r="C20" s="805"/>
      <c r="D20" s="805"/>
      <c r="E20" s="805"/>
      <c r="F20" s="805"/>
      <c r="G20" s="805"/>
      <c r="H20" s="805"/>
      <c r="I20" s="805"/>
      <c r="J20" s="805"/>
      <c r="K20" s="805"/>
    </row>
    <row r="21" spans="2:11" ht="12">
      <c r="B21" s="805"/>
      <c r="C21" s="805"/>
      <c r="D21" s="805"/>
      <c r="E21" s="805"/>
      <c r="F21" s="805"/>
      <c r="G21" s="805"/>
      <c r="H21" s="805"/>
      <c r="I21" s="805"/>
      <c r="J21" s="805"/>
      <c r="K21" s="805"/>
    </row>
    <row r="23" ht="12">
      <c r="B23" t="s">
        <v>260</v>
      </c>
    </row>
    <row r="24" ht="15">
      <c r="B24" s="8" t="s">
        <v>1</v>
      </c>
    </row>
    <row r="25" spans="20:21" ht="12">
      <c r="T25" s="16"/>
      <c r="U25" s="16"/>
    </row>
  </sheetData>
  <sheetProtection/>
  <mergeCells count="12">
    <mergeCell ref="B20:K21"/>
    <mergeCell ref="M4:N4"/>
    <mergeCell ref="O4:P4"/>
    <mergeCell ref="Q4:R4"/>
    <mergeCell ref="S4:T4"/>
    <mergeCell ref="U4:U5"/>
    <mergeCell ref="B4:B5"/>
    <mergeCell ref="C4:D4"/>
    <mergeCell ref="E4:F4"/>
    <mergeCell ref="G4:H4"/>
    <mergeCell ref="I4:J4"/>
    <mergeCell ref="K4:L4"/>
  </mergeCells>
  <hyperlinks>
    <hyperlink ref="B24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B2:Y25"/>
  <sheetViews>
    <sheetView showGridLines="0" zoomScalePageLayoutView="0" workbookViewId="0" topLeftCell="A1">
      <selection activeCell="B28" sqref="B28"/>
    </sheetView>
  </sheetViews>
  <sheetFormatPr defaultColWidth="6.8515625" defaultRowHeight="12.75"/>
  <cols>
    <col min="1" max="1" width="6.8515625" style="0" customWidth="1"/>
    <col min="2" max="2" width="25.8515625" style="0" customWidth="1"/>
    <col min="3" max="25" width="12.7109375" style="0" customWidth="1"/>
  </cols>
  <sheetData>
    <row r="2" spans="2:25" ht="18">
      <c r="B2" s="12" t="s">
        <v>239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25" s="30" customFormat="1" ht="13.5">
      <c r="B4" s="831" t="s">
        <v>26</v>
      </c>
      <c r="C4" s="833" t="s">
        <v>97</v>
      </c>
      <c r="D4" s="828"/>
      <c r="E4" s="828" t="s">
        <v>63</v>
      </c>
      <c r="F4" s="828"/>
      <c r="G4" s="828" t="s">
        <v>35</v>
      </c>
      <c r="H4" s="828"/>
      <c r="I4" s="828" t="s">
        <v>36</v>
      </c>
      <c r="J4" s="828"/>
      <c r="K4" s="828" t="s">
        <v>37</v>
      </c>
      <c r="L4" s="828"/>
      <c r="M4" s="828" t="s">
        <v>38</v>
      </c>
      <c r="N4" s="828"/>
      <c r="O4" s="828" t="s">
        <v>39</v>
      </c>
      <c r="P4" s="828"/>
      <c r="Q4" s="828" t="s">
        <v>40</v>
      </c>
      <c r="R4" s="828"/>
      <c r="S4" s="828" t="s">
        <v>41</v>
      </c>
      <c r="T4" s="828"/>
      <c r="U4" s="828" t="s">
        <v>64</v>
      </c>
      <c r="V4" s="828"/>
      <c r="W4" s="829" t="s">
        <v>265</v>
      </c>
      <c r="X4" s="830"/>
      <c r="Y4" s="825" t="s">
        <v>4</v>
      </c>
    </row>
    <row r="5" spans="2:25" s="30" customFormat="1" ht="14.25" thickBot="1">
      <c r="B5" s="832"/>
      <c r="C5" s="169" t="s">
        <v>91</v>
      </c>
      <c r="D5" s="170" t="s">
        <v>3</v>
      </c>
      <c r="E5" s="170" t="s">
        <v>91</v>
      </c>
      <c r="F5" s="170" t="s">
        <v>3</v>
      </c>
      <c r="G5" s="170" t="s">
        <v>91</v>
      </c>
      <c r="H5" s="170" t="s">
        <v>3</v>
      </c>
      <c r="I5" s="170" t="s">
        <v>91</v>
      </c>
      <c r="J5" s="170" t="s">
        <v>3</v>
      </c>
      <c r="K5" s="170" t="s">
        <v>91</v>
      </c>
      <c r="L5" s="170" t="s">
        <v>3</v>
      </c>
      <c r="M5" s="170" t="s">
        <v>91</v>
      </c>
      <c r="N5" s="170" t="s">
        <v>3</v>
      </c>
      <c r="O5" s="170" t="s">
        <v>91</v>
      </c>
      <c r="P5" s="170" t="s">
        <v>3</v>
      </c>
      <c r="Q5" s="170" t="s">
        <v>91</v>
      </c>
      <c r="R5" s="170" t="s">
        <v>3</v>
      </c>
      <c r="S5" s="170" t="s">
        <v>91</v>
      </c>
      <c r="T5" s="170" t="s">
        <v>3</v>
      </c>
      <c r="U5" s="170" t="s">
        <v>91</v>
      </c>
      <c r="V5" s="170" t="s">
        <v>3</v>
      </c>
      <c r="W5" s="170" t="s">
        <v>91</v>
      </c>
      <c r="X5" s="171" t="s">
        <v>3</v>
      </c>
      <c r="Y5" s="826"/>
    </row>
    <row r="6" spans="2:25" s="30" customFormat="1" ht="13.5">
      <c r="B6" s="389" t="s">
        <v>303</v>
      </c>
      <c r="C6" s="435">
        <v>65</v>
      </c>
      <c r="D6" s="436">
        <v>0.5963302752293578</v>
      </c>
      <c r="E6" s="437">
        <v>27</v>
      </c>
      <c r="F6" s="436">
        <v>0.24770642201834864</v>
      </c>
      <c r="G6" s="437">
        <v>5</v>
      </c>
      <c r="H6" s="436">
        <v>0.045871559633027525</v>
      </c>
      <c r="I6" s="437">
        <v>4</v>
      </c>
      <c r="J6" s="436">
        <v>0.03669724770642202</v>
      </c>
      <c r="K6" s="437">
        <v>3</v>
      </c>
      <c r="L6" s="436">
        <v>0.027522935779816515</v>
      </c>
      <c r="M6" s="437">
        <v>2</v>
      </c>
      <c r="N6" s="436">
        <v>0.01834862385321101</v>
      </c>
      <c r="O6" s="437">
        <v>2</v>
      </c>
      <c r="P6" s="436">
        <v>0.01834862385321101</v>
      </c>
      <c r="Q6" s="437">
        <v>0</v>
      </c>
      <c r="R6" s="436">
        <v>0</v>
      </c>
      <c r="S6" s="437">
        <v>0</v>
      </c>
      <c r="T6" s="436">
        <v>0</v>
      </c>
      <c r="U6" s="437">
        <v>0</v>
      </c>
      <c r="V6" s="436">
        <v>0</v>
      </c>
      <c r="W6" s="437">
        <v>1</v>
      </c>
      <c r="X6" s="438">
        <v>0.009174311926605505</v>
      </c>
      <c r="Y6" s="423">
        <v>109</v>
      </c>
    </row>
    <row r="7" spans="2:25" s="30" customFormat="1" ht="13.5">
      <c r="B7" s="389" t="s">
        <v>148</v>
      </c>
      <c r="C7" s="435">
        <v>34</v>
      </c>
      <c r="D7" s="436">
        <v>0.2537313432835821</v>
      </c>
      <c r="E7" s="437">
        <v>31</v>
      </c>
      <c r="F7" s="436">
        <v>0.23134328358208955</v>
      </c>
      <c r="G7" s="437">
        <v>9</v>
      </c>
      <c r="H7" s="436">
        <v>0.06716417910447761</v>
      </c>
      <c r="I7" s="437">
        <v>15</v>
      </c>
      <c r="J7" s="436">
        <v>0.11194029850746269</v>
      </c>
      <c r="K7" s="437">
        <v>19</v>
      </c>
      <c r="L7" s="436">
        <v>0.1417910447761194</v>
      </c>
      <c r="M7" s="437">
        <v>12</v>
      </c>
      <c r="N7" s="436">
        <v>0.08955223880597014</v>
      </c>
      <c r="O7" s="437">
        <v>7</v>
      </c>
      <c r="P7" s="436">
        <v>0.05223880597014925</v>
      </c>
      <c r="Q7" s="437">
        <v>3</v>
      </c>
      <c r="R7" s="436">
        <v>0.022388059701492536</v>
      </c>
      <c r="S7" s="437">
        <v>0</v>
      </c>
      <c r="T7" s="436">
        <v>0</v>
      </c>
      <c r="U7" s="437">
        <v>0</v>
      </c>
      <c r="V7" s="436">
        <v>0</v>
      </c>
      <c r="W7" s="437">
        <v>4</v>
      </c>
      <c r="X7" s="439">
        <v>0.029850746268656716</v>
      </c>
      <c r="Y7" s="423">
        <v>134</v>
      </c>
    </row>
    <row r="8" spans="2:25" s="30" customFormat="1" ht="13.5">
      <c r="B8" s="389" t="s">
        <v>149</v>
      </c>
      <c r="C8" s="435">
        <v>9</v>
      </c>
      <c r="D8" s="436">
        <v>0.13043478260869565</v>
      </c>
      <c r="E8" s="437">
        <v>12</v>
      </c>
      <c r="F8" s="436">
        <v>0.17391304347826086</v>
      </c>
      <c r="G8" s="437">
        <v>7</v>
      </c>
      <c r="H8" s="436">
        <v>0.10144927536231885</v>
      </c>
      <c r="I8" s="437">
        <v>12</v>
      </c>
      <c r="J8" s="436">
        <v>0.17391304347826086</v>
      </c>
      <c r="K8" s="437">
        <v>12</v>
      </c>
      <c r="L8" s="436">
        <v>0.17391304347826086</v>
      </c>
      <c r="M8" s="437">
        <v>9</v>
      </c>
      <c r="N8" s="436">
        <v>0.13043478260869565</v>
      </c>
      <c r="O8" s="437">
        <v>7</v>
      </c>
      <c r="P8" s="436">
        <v>0.10144927536231885</v>
      </c>
      <c r="Q8" s="437">
        <v>1</v>
      </c>
      <c r="R8" s="436">
        <v>0.014492753623188406</v>
      </c>
      <c r="S8" s="437">
        <v>0</v>
      </c>
      <c r="T8" s="436">
        <v>0</v>
      </c>
      <c r="U8" s="437">
        <v>0</v>
      </c>
      <c r="V8" s="436">
        <v>0</v>
      </c>
      <c r="W8" s="437">
        <v>0</v>
      </c>
      <c r="X8" s="439">
        <v>0</v>
      </c>
      <c r="Y8" s="423">
        <v>69</v>
      </c>
    </row>
    <row r="9" spans="2:25" s="30" customFormat="1" ht="13.5">
      <c r="B9" s="389" t="s">
        <v>154</v>
      </c>
      <c r="C9" s="435">
        <v>0</v>
      </c>
      <c r="D9" s="436">
        <v>0</v>
      </c>
      <c r="E9" s="437">
        <v>1</v>
      </c>
      <c r="F9" s="436">
        <v>0.043478260869565216</v>
      </c>
      <c r="G9" s="437">
        <v>2</v>
      </c>
      <c r="H9" s="436">
        <v>0.08695652173913043</v>
      </c>
      <c r="I9" s="437">
        <v>2</v>
      </c>
      <c r="J9" s="436">
        <v>0.08695652173913043</v>
      </c>
      <c r="K9" s="437">
        <v>4</v>
      </c>
      <c r="L9" s="436">
        <v>0.17391304347826086</v>
      </c>
      <c r="M9" s="437">
        <v>4</v>
      </c>
      <c r="N9" s="436">
        <v>0.17391304347826086</v>
      </c>
      <c r="O9" s="437">
        <v>6</v>
      </c>
      <c r="P9" s="436">
        <v>0.2608695652173913</v>
      </c>
      <c r="Q9" s="437">
        <v>3</v>
      </c>
      <c r="R9" s="436">
        <v>0.13043478260869565</v>
      </c>
      <c r="S9" s="437">
        <v>0</v>
      </c>
      <c r="T9" s="436">
        <v>0</v>
      </c>
      <c r="U9" s="437">
        <v>0</v>
      </c>
      <c r="V9" s="436">
        <v>0</v>
      </c>
      <c r="W9" s="437">
        <v>1</v>
      </c>
      <c r="X9" s="439">
        <v>0.043478260869565216</v>
      </c>
      <c r="Y9" s="423">
        <v>23</v>
      </c>
    </row>
    <row r="10" spans="2:25" ht="13.5">
      <c r="B10" s="389" t="s">
        <v>304</v>
      </c>
      <c r="C10" s="435">
        <v>0</v>
      </c>
      <c r="D10" s="436">
        <v>0</v>
      </c>
      <c r="E10" s="437">
        <v>0</v>
      </c>
      <c r="F10" s="436">
        <v>0</v>
      </c>
      <c r="G10" s="437">
        <v>7</v>
      </c>
      <c r="H10" s="436">
        <v>0.0958904109589041</v>
      </c>
      <c r="I10" s="437">
        <v>15</v>
      </c>
      <c r="J10" s="436">
        <v>0.2054794520547945</v>
      </c>
      <c r="K10" s="437">
        <v>8</v>
      </c>
      <c r="L10" s="436">
        <v>0.1095890410958904</v>
      </c>
      <c r="M10" s="437">
        <v>10</v>
      </c>
      <c r="N10" s="436">
        <v>0.136986301369863</v>
      </c>
      <c r="O10" s="437">
        <v>17</v>
      </c>
      <c r="P10" s="436">
        <v>0.2328767123287671</v>
      </c>
      <c r="Q10" s="437">
        <v>5</v>
      </c>
      <c r="R10" s="436">
        <v>0.0684931506849315</v>
      </c>
      <c r="S10" s="437">
        <v>2</v>
      </c>
      <c r="T10" s="436">
        <v>0.0273972602739726</v>
      </c>
      <c r="U10" s="437">
        <v>0</v>
      </c>
      <c r="V10" s="436">
        <v>0</v>
      </c>
      <c r="W10" s="437">
        <v>9</v>
      </c>
      <c r="X10" s="439">
        <v>0.1232876712328767</v>
      </c>
      <c r="Y10" s="423">
        <v>73</v>
      </c>
    </row>
    <row r="11" spans="2:25" ht="13.5">
      <c r="B11" s="389" t="s">
        <v>172</v>
      </c>
      <c r="C11" s="435">
        <v>0</v>
      </c>
      <c r="D11" s="436">
        <v>0</v>
      </c>
      <c r="E11" s="437">
        <v>2</v>
      </c>
      <c r="F11" s="436">
        <v>0.016129032258064516</v>
      </c>
      <c r="G11" s="437">
        <v>12</v>
      </c>
      <c r="H11" s="436">
        <v>0.0967741935483871</v>
      </c>
      <c r="I11" s="437">
        <v>23</v>
      </c>
      <c r="J11" s="436">
        <v>0.18548387096774194</v>
      </c>
      <c r="K11" s="437">
        <v>23</v>
      </c>
      <c r="L11" s="436">
        <v>0.18548387096774194</v>
      </c>
      <c r="M11" s="437">
        <v>23</v>
      </c>
      <c r="N11" s="436">
        <v>0.18548387096774194</v>
      </c>
      <c r="O11" s="437">
        <v>18</v>
      </c>
      <c r="P11" s="436">
        <v>0.14516129032258066</v>
      </c>
      <c r="Q11" s="437">
        <v>10</v>
      </c>
      <c r="R11" s="436">
        <v>0.08064516129032258</v>
      </c>
      <c r="S11" s="437">
        <v>1</v>
      </c>
      <c r="T11" s="436">
        <v>0.008064516129032258</v>
      </c>
      <c r="U11" s="437">
        <v>0</v>
      </c>
      <c r="V11" s="436">
        <v>0</v>
      </c>
      <c r="W11" s="437">
        <v>12</v>
      </c>
      <c r="X11" s="439">
        <v>0.0967741935483871</v>
      </c>
      <c r="Y11" s="423">
        <v>124</v>
      </c>
    </row>
    <row r="12" spans="2:25" ht="13.5">
      <c r="B12" s="389" t="s">
        <v>150</v>
      </c>
      <c r="C12" s="435">
        <v>0</v>
      </c>
      <c r="D12" s="436">
        <v>0</v>
      </c>
      <c r="E12" s="437">
        <v>2</v>
      </c>
      <c r="F12" s="436">
        <v>0.029850746268656716</v>
      </c>
      <c r="G12" s="437">
        <v>12</v>
      </c>
      <c r="H12" s="436">
        <v>0.1791044776119403</v>
      </c>
      <c r="I12" s="437">
        <v>9</v>
      </c>
      <c r="J12" s="436">
        <v>0.13432835820895522</v>
      </c>
      <c r="K12" s="437">
        <v>14</v>
      </c>
      <c r="L12" s="436">
        <v>0.208955223880597</v>
      </c>
      <c r="M12" s="437">
        <v>9</v>
      </c>
      <c r="N12" s="436">
        <v>0.13432835820895522</v>
      </c>
      <c r="O12" s="437">
        <v>9</v>
      </c>
      <c r="P12" s="436">
        <v>0.13432835820895522</v>
      </c>
      <c r="Q12" s="437">
        <v>6</v>
      </c>
      <c r="R12" s="436">
        <v>0.08955223880597014</v>
      </c>
      <c r="S12" s="437">
        <v>1</v>
      </c>
      <c r="T12" s="436">
        <v>0.014925373134328358</v>
      </c>
      <c r="U12" s="437">
        <v>0</v>
      </c>
      <c r="V12" s="436">
        <v>0</v>
      </c>
      <c r="W12" s="437">
        <v>5</v>
      </c>
      <c r="X12" s="439">
        <v>0.07462686567164178</v>
      </c>
      <c r="Y12" s="423">
        <v>67</v>
      </c>
    </row>
    <row r="13" spans="2:25" ht="13.5">
      <c r="B13" s="389" t="s">
        <v>278</v>
      </c>
      <c r="C13" s="435">
        <v>0</v>
      </c>
      <c r="D13" s="436">
        <v>0</v>
      </c>
      <c r="E13" s="437">
        <v>10</v>
      </c>
      <c r="F13" s="436">
        <v>0.20408163265306123</v>
      </c>
      <c r="G13" s="437">
        <v>9</v>
      </c>
      <c r="H13" s="436">
        <v>0.1836734693877551</v>
      </c>
      <c r="I13" s="437">
        <v>9</v>
      </c>
      <c r="J13" s="436">
        <v>0.1836734693877551</v>
      </c>
      <c r="K13" s="437">
        <v>8</v>
      </c>
      <c r="L13" s="436">
        <v>0.16326530612244897</v>
      </c>
      <c r="M13" s="437">
        <v>6</v>
      </c>
      <c r="N13" s="436">
        <v>0.12244897959183673</v>
      </c>
      <c r="O13" s="437">
        <v>0</v>
      </c>
      <c r="P13" s="436">
        <v>0</v>
      </c>
      <c r="Q13" s="437">
        <v>3</v>
      </c>
      <c r="R13" s="436">
        <v>0.061224489795918366</v>
      </c>
      <c r="S13" s="437">
        <v>0</v>
      </c>
      <c r="T13" s="436">
        <v>0</v>
      </c>
      <c r="U13" s="437">
        <v>0</v>
      </c>
      <c r="V13" s="436">
        <v>0</v>
      </c>
      <c r="W13" s="437">
        <v>4</v>
      </c>
      <c r="X13" s="439">
        <v>0.08163265306122448</v>
      </c>
      <c r="Y13" s="423">
        <v>49</v>
      </c>
    </row>
    <row r="14" spans="2:25" ht="13.5">
      <c r="B14" s="389" t="s">
        <v>170</v>
      </c>
      <c r="C14" s="435">
        <v>1</v>
      </c>
      <c r="D14" s="436">
        <v>0.07692307692307693</v>
      </c>
      <c r="E14" s="437">
        <v>1</v>
      </c>
      <c r="F14" s="436">
        <v>0.07692307692307693</v>
      </c>
      <c r="G14" s="437">
        <v>1</v>
      </c>
      <c r="H14" s="436">
        <v>0.07692307692307693</v>
      </c>
      <c r="I14" s="437">
        <v>3</v>
      </c>
      <c r="J14" s="436">
        <v>0.23076923076923078</v>
      </c>
      <c r="K14" s="437">
        <v>2</v>
      </c>
      <c r="L14" s="436">
        <v>0.15384615384615385</v>
      </c>
      <c r="M14" s="437">
        <v>3</v>
      </c>
      <c r="N14" s="436">
        <v>0.23076923076923078</v>
      </c>
      <c r="O14" s="437">
        <v>2</v>
      </c>
      <c r="P14" s="436">
        <v>0.15384615384615385</v>
      </c>
      <c r="Q14" s="437">
        <v>0</v>
      </c>
      <c r="R14" s="436">
        <v>0</v>
      </c>
      <c r="S14" s="437">
        <v>0</v>
      </c>
      <c r="T14" s="436">
        <v>0</v>
      </c>
      <c r="U14" s="437">
        <v>0</v>
      </c>
      <c r="V14" s="436">
        <v>0</v>
      </c>
      <c r="W14" s="437">
        <v>0</v>
      </c>
      <c r="X14" s="439">
        <v>0</v>
      </c>
      <c r="Y14" s="423">
        <v>13</v>
      </c>
    </row>
    <row r="15" spans="2:25" ht="13.5">
      <c r="B15" s="389" t="s">
        <v>305</v>
      </c>
      <c r="C15" s="435">
        <v>0</v>
      </c>
      <c r="D15" s="436">
        <v>0</v>
      </c>
      <c r="E15" s="437">
        <v>0</v>
      </c>
      <c r="F15" s="436">
        <v>0</v>
      </c>
      <c r="G15" s="437">
        <v>0</v>
      </c>
      <c r="H15" s="436">
        <v>0</v>
      </c>
      <c r="I15" s="437">
        <v>4</v>
      </c>
      <c r="J15" s="436">
        <v>0.36363636363636365</v>
      </c>
      <c r="K15" s="437">
        <v>2</v>
      </c>
      <c r="L15" s="436">
        <v>0.18181818181818182</v>
      </c>
      <c r="M15" s="437">
        <v>4</v>
      </c>
      <c r="N15" s="436">
        <v>0.36363636363636365</v>
      </c>
      <c r="O15" s="437">
        <v>1</v>
      </c>
      <c r="P15" s="436">
        <v>0.09090909090909091</v>
      </c>
      <c r="Q15" s="437">
        <v>0</v>
      </c>
      <c r="R15" s="436">
        <v>0</v>
      </c>
      <c r="S15" s="437">
        <v>0</v>
      </c>
      <c r="T15" s="436">
        <v>0</v>
      </c>
      <c r="U15" s="437">
        <v>0</v>
      </c>
      <c r="V15" s="436">
        <v>0</v>
      </c>
      <c r="W15" s="437">
        <v>0</v>
      </c>
      <c r="X15" s="439">
        <v>0</v>
      </c>
      <c r="Y15" s="423">
        <v>11</v>
      </c>
    </row>
    <row r="16" spans="2:25" ht="14.25" thickBot="1">
      <c r="B16" s="389" t="s">
        <v>306</v>
      </c>
      <c r="C16" s="440">
        <v>0</v>
      </c>
      <c r="D16" s="441">
        <v>0</v>
      </c>
      <c r="E16" s="442">
        <v>0</v>
      </c>
      <c r="F16" s="441">
        <v>0</v>
      </c>
      <c r="G16" s="442">
        <v>0</v>
      </c>
      <c r="H16" s="441">
        <v>0</v>
      </c>
      <c r="I16" s="442">
        <v>1</v>
      </c>
      <c r="J16" s="441">
        <v>0.09090909090909091</v>
      </c>
      <c r="K16" s="442">
        <v>2</v>
      </c>
      <c r="L16" s="441">
        <v>0.18181818181818182</v>
      </c>
      <c r="M16" s="442">
        <v>3</v>
      </c>
      <c r="N16" s="441">
        <v>0.2727272727272727</v>
      </c>
      <c r="O16" s="442">
        <v>3</v>
      </c>
      <c r="P16" s="441">
        <v>0.2727272727272727</v>
      </c>
      <c r="Q16" s="442">
        <v>2</v>
      </c>
      <c r="R16" s="441">
        <v>0.18181818181818182</v>
      </c>
      <c r="S16" s="442">
        <v>0</v>
      </c>
      <c r="T16" s="441">
        <v>0</v>
      </c>
      <c r="U16" s="442">
        <v>0</v>
      </c>
      <c r="V16" s="441">
        <v>0</v>
      </c>
      <c r="W16" s="442">
        <v>0</v>
      </c>
      <c r="X16" s="443">
        <v>0</v>
      </c>
      <c r="Y16" s="429">
        <v>11</v>
      </c>
    </row>
    <row r="17" spans="2:25" ht="14.25" thickBot="1">
      <c r="B17" s="396" t="s">
        <v>147</v>
      </c>
      <c r="C17" s="444">
        <v>109</v>
      </c>
      <c r="D17" s="405">
        <v>0.1595900439238653</v>
      </c>
      <c r="E17" s="404">
        <v>86</v>
      </c>
      <c r="F17" s="405">
        <v>0.1259150805270864</v>
      </c>
      <c r="G17" s="404">
        <v>64</v>
      </c>
      <c r="H17" s="405">
        <v>0.09370424597364568</v>
      </c>
      <c r="I17" s="404">
        <v>97</v>
      </c>
      <c r="J17" s="405">
        <v>0.14202049780380674</v>
      </c>
      <c r="K17" s="404">
        <v>97</v>
      </c>
      <c r="L17" s="405">
        <v>0.14202049780380674</v>
      </c>
      <c r="M17" s="404">
        <v>85</v>
      </c>
      <c r="N17" s="405">
        <v>0.12445095168374817</v>
      </c>
      <c r="O17" s="404">
        <v>72</v>
      </c>
      <c r="P17" s="405">
        <v>0.1054172767203514</v>
      </c>
      <c r="Q17" s="404">
        <v>33</v>
      </c>
      <c r="R17" s="405">
        <v>0.048316251830161056</v>
      </c>
      <c r="S17" s="404">
        <v>4</v>
      </c>
      <c r="T17" s="405">
        <v>0.005856515373352855</v>
      </c>
      <c r="U17" s="404">
        <v>0</v>
      </c>
      <c r="V17" s="405">
        <v>0</v>
      </c>
      <c r="W17" s="404">
        <v>36</v>
      </c>
      <c r="X17" s="406">
        <v>0.0527086383601757</v>
      </c>
      <c r="Y17" s="407">
        <v>683</v>
      </c>
    </row>
    <row r="20" ht="12">
      <c r="B20" s="6" t="s">
        <v>5</v>
      </c>
    </row>
    <row r="21" spans="2:9" ht="12">
      <c r="B21" s="805" t="s">
        <v>65</v>
      </c>
      <c r="C21" s="805"/>
      <c r="D21" s="805"/>
      <c r="E21" s="805"/>
      <c r="F21" s="805"/>
      <c r="G21" s="805"/>
      <c r="H21" s="805"/>
      <c r="I21" s="805"/>
    </row>
    <row r="22" spans="2:9" ht="12">
      <c r="B22" s="805"/>
      <c r="C22" s="805"/>
      <c r="D22" s="805"/>
      <c r="E22" s="805"/>
      <c r="F22" s="805"/>
      <c r="G22" s="805"/>
      <c r="H22" s="805"/>
      <c r="I22" s="805"/>
    </row>
    <row r="24" ht="12">
      <c r="B24" t="s">
        <v>260</v>
      </c>
    </row>
    <row r="25" ht="15">
      <c r="B25" s="8" t="s">
        <v>1</v>
      </c>
    </row>
  </sheetData>
  <sheetProtection/>
  <mergeCells count="14">
    <mergeCell ref="K4:L4"/>
    <mergeCell ref="B21:I22"/>
    <mergeCell ref="B4:B5"/>
    <mergeCell ref="C4:D4"/>
    <mergeCell ref="E4:F4"/>
    <mergeCell ref="G4:H4"/>
    <mergeCell ref="I4:J4"/>
    <mergeCell ref="Y4:Y5"/>
    <mergeCell ref="M4:N4"/>
    <mergeCell ref="O4:P4"/>
    <mergeCell ref="Q4:R4"/>
    <mergeCell ref="S4:T4"/>
    <mergeCell ref="U4:V4"/>
    <mergeCell ref="W4:X4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B2:I30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1" width="5.421875" style="0" customWidth="1"/>
    <col min="2" max="2" width="30.28125" style="0" customWidth="1"/>
    <col min="3" max="8" width="22.7109375" style="0" customWidth="1"/>
    <col min="9" max="9" width="20.7109375" style="0" customWidth="1"/>
    <col min="16" max="16" width="12.00390625" style="0" bestFit="1" customWidth="1"/>
    <col min="18" max="18" width="12.00390625" style="0" bestFit="1" customWidth="1"/>
  </cols>
  <sheetData>
    <row r="2" spans="2:9" ht="18">
      <c r="B2" s="12" t="s">
        <v>240</v>
      </c>
      <c r="C2" s="12"/>
      <c r="D2" s="12"/>
      <c r="E2" s="12"/>
      <c r="F2" s="12"/>
      <c r="G2" s="12"/>
      <c r="H2" s="12"/>
      <c r="I2" s="1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12">
      <c r="B4" s="841" t="s">
        <v>26</v>
      </c>
      <c r="C4" s="844" t="s">
        <v>29</v>
      </c>
      <c r="D4" s="845"/>
      <c r="E4" s="844" t="s">
        <v>30</v>
      </c>
      <c r="F4" s="845"/>
      <c r="G4" s="834" t="s">
        <v>302</v>
      </c>
      <c r="H4" s="835"/>
      <c r="I4" s="838" t="s">
        <v>4</v>
      </c>
    </row>
    <row r="5" spans="2:9" s="30" customFormat="1" ht="21" customHeight="1">
      <c r="B5" s="842"/>
      <c r="C5" s="846"/>
      <c r="D5" s="847"/>
      <c r="E5" s="846"/>
      <c r="F5" s="847"/>
      <c r="G5" s="836"/>
      <c r="H5" s="837"/>
      <c r="I5" s="839"/>
    </row>
    <row r="6" spans="2:9" s="30" customFormat="1" ht="14.25" thickBot="1">
      <c r="B6" s="843"/>
      <c r="C6" s="374" t="s">
        <v>2</v>
      </c>
      <c r="D6" s="445" t="s">
        <v>3</v>
      </c>
      <c r="E6" s="374" t="s">
        <v>2</v>
      </c>
      <c r="F6" s="445" t="s">
        <v>3</v>
      </c>
      <c r="G6" s="234" t="s">
        <v>2</v>
      </c>
      <c r="H6" s="446" t="s">
        <v>3</v>
      </c>
      <c r="I6" s="840"/>
    </row>
    <row r="7" spans="2:9" s="30" customFormat="1" ht="13.5">
      <c r="B7" s="447" t="s">
        <v>186</v>
      </c>
      <c r="C7" s="448">
        <v>2142</v>
      </c>
      <c r="D7" s="449">
        <v>0.3699481865284974</v>
      </c>
      <c r="E7" s="450">
        <v>3577</v>
      </c>
      <c r="F7" s="451">
        <v>0.6177892918825562</v>
      </c>
      <c r="G7" s="452">
        <v>71</v>
      </c>
      <c r="H7" s="453">
        <v>0.01226252158894646</v>
      </c>
      <c r="I7" s="454">
        <v>5790</v>
      </c>
    </row>
    <row r="8" spans="2:9" s="30" customFormat="1" ht="13.5">
      <c r="B8" s="394" t="s">
        <v>148</v>
      </c>
      <c r="C8" s="390">
        <v>680</v>
      </c>
      <c r="D8" s="391">
        <v>0.3487179487179487</v>
      </c>
      <c r="E8" s="392">
        <v>1224</v>
      </c>
      <c r="F8" s="455">
        <v>0.6276923076923077</v>
      </c>
      <c r="G8" s="456">
        <v>46</v>
      </c>
      <c r="H8" s="457">
        <v>0.02358974358974359</v>
      </c>
      <c r="I8" s="393">
        <v>1950</v>
      </c>
    </row>
    <row r="9" spans="2:9" ht="13.5">
      <c r="B9" s="394" t="s">
        <v>149</v>
      </c>
      <c r="C9" s="390">
        <v>385</v>
      </c>
      <c r="D9" s="391">
        <v>0.4666666666666667</v>
      </c>
      <c r="E9" s="392">
        <v>425</v>
      </c>
      <c r="F9" s="455">
        <v>0.5151515151515151</v>
      </c>
      <c r="G9" s="456">
        <v>15</v>
      </c>
      <c r="H9" s="457">
        <v>0.01818181818181818</v>
      </c>
      <c r="I9" s="393">
        <v>825</v>
      </c>
    </row>
    <row r="10" spans="2:9" ht="13.5">
      <c r="B10" s="394" t="s">
        <v>154</v>
      </c>
      <c r="C10" s="390">
        <v>206</v>
      </c>
      <c r="D10" s="391">
        <v>0.41448692152917505</v>
      </c>
      <c r="E10" s="392">
        <v>276</v>
      </c>
      <c r="F10" s="455">
        <v>0.5553319919517102</v>
      </c>
      <c r="G10" s="456">
        <v>15</v>
      </c>
      <c r="H10" s="457">
        <v>0.030181086519114688</v>
      </c>
      <c r="I10" s="393">
        <v>497</v>
      </c>
    </row>
    <row r="11" spans="2:9" ht="13.5">
      <c r="B11" s="394" t="s">
        <v>101</v>
      </c>
      <c r="C11" s="390">
        <v>596</v>
      </c>
      <c r="D11" s="391">
        <v>0.37484276729559746</v>
      </c>
      <c r="E11" s="392">
        <v>973</v>
      </c>
      <c r="F11" s="455">
        <v>0.6119496855345912</v>
      </c>
      <c r="G11" s="456">
        <v>21</v>
      </c>
      <c r="H11" s="457">
        <v>0.013207547169811321</v>
      </c>
      <c r="I11" s="393">
        <v>1590</v>
      </c>
    </row>
    <row r="12" spans="2:9" ht="13.5">
      <c r="B12" s="394" t="s">
        <v>274</v>
      </c>
      <c r="C12" s="390">
        <v>308</v>
      </c>
      <c r="D12" s="391">
        <v>0.3496027241770715</v>
      </c>
      <c r="E12" s="392">
        <v>542</v>
      </c>
      <c r="F12" s="455">
        <v>0.6152099886492622</v>
      </c>
      <c r="G12" s="456">
        <v>31</v>
      </c>
      <c r="H12" s="457">
        <v>0.03518728717366629</v>
      </c>
      <c r="I12" s="393">
        <v>881</v>
      </c>
    </row>
    <row r="13" spans="2:9" ht="13.5">
      <c r="B13" s="394" t="s">
        <v>172</v>
      </c>
      <c r="C13" s="390">
        <v>75</v>
      </c>
      <c r="D13" s="391">
        <v>0.4491017964071856</v>
      </c>
      <c r="E13" s="392">
        <v>88</v>
      </c>
      <c r="F13" s="455">
        <v>0.5269461077844312</v>
      </c>
      <c r="G13" s="456">
        <v>4</v>
      </c>
      <c r="H13" s="457">
        <v>0.023952095808383235</v>
      </c>
      <c r="I13" s="393">
        <v>167</v>
      </c>
    </row>
    <row r="14" spans="2:9" ht="13.5">
      <c r="B14" s="394" t="s">
        <v>150</v>
      </c>
      <c r="C14" s="390">
        <v>116</v>
      </c>
      <c r="D14" s="391">
        <v>0.4128113879003559</v>
      </c>
      <c r="E14" s="392">
        <v>154</v>
      </c>
      <c r="F14" s="455">
        <v>0.5480427046263345</v>
      </c>
      <c r="G14" s="456">
        <v>11</v>
      </c>
      <c r="H14" s="457">
        <v>0.03914590747330961</v>
      </c>
      <c r="I14" s="393">
        <v>281</v>
      </c>
    </row>
    <row r="15" spans="2:9" ht="13.5">
      <c r="B15" s="394" t="s">
        <v>278</v>
      </c>
      <c r="C15" s="390">
        <v>27</v>
      </c>
      <c r="D15" s="391">
        <v>0.5</v>
      </c>
      <c r="E15" s="392">
        <v>24</v>
      </c>
      <c r="F15" s="455">
        <v>0.4444444444444444</v>
      </c>
      <c r="G15" s="456">
        <v>3</v>
      </c>
      <c r="H15" s="457">
        <v>0.05555555555555555</v>
      </c>
      <c r="I15" s="393">
        <v>54</v>
      </c>
    </row>
    <row r="16" spans="2:9" ht="13.5">
      <c r="B16" s="394" t="s">
        <v>170</v>
      </c>
      <c r="C16" s="390">
        <v>121</v>
      </c>
      <c r="D16" s="391">
        <v>0.4101694915254237</v>
      </c>
      <c r="E16" s="392">
        <v>166</v>
      </c>
      <c r="F16" s="455">
        <v>0.5627118644067797</v>
      </c>
      <c r="G16" s="456">
        <v>8</v>
      </c>
      <c r="H16" s="457">
        <v>0.02711864406779661</v>
      </c>
      <c r="I16" s="393">
        <v>295</v>
      </c>
    </row>
    <row r="17" spans="2:9" ht="13.5">
      <c r="B17" s="394" t="s">
        <v>173</v>
      </c>
      <c r="C17" s="390">
        <v>41</v>
      </c>
      <c r="D17" s="391">
        <v>0.4270833333333333</v>
      </c>
      <c r="E17" s="392">
        <v>50</v>
      </c>
      <c r="F17" s="455">
        <v>0.5208333333333334</v>
      </c>
      <c r="G17" s="456">
        <v>5</v>
      </c>
      <c r="H17" s="457">
        <v>0.052083333333333336</v>
      </c>
      <c r="I17" s="393">
        <v>96</v>
      </c>
    </row>
    <row r="18" spans="2:9" ht="13.5">
      <c r="B18" s="394" t="s">
        <v>191</v>
      </c>
      <c r="C18" s="390">
        <v>13</v>
      </c>
      <c r="D18" s="391">
        <v>0.4642857142857143</v>
      </c>
      <c r="E18" s="392">
        <v>13</v>
      </c>
      <c r="F18" s="455">
        <v>0.4642857142857143</v>
      </c>
      <c r="G18" s="456">
        <v>2</v>
      </c>
      <c r="H18" s="457">
        <v>0.07142857142857142</v>
      </c>
      <c r="I18" s="393">
        <v>28</v>
      </c>
    </row>
    <row r="19" spans="2:9" ht="13.5">
      <c r="B19" s="394" t="s">
        <v>308</v>
      </c>
      <c r="C19" s="390">
        <v>13</v>
      </c>
      <c r="D19" s="391">
        <v>0.7647058823529411</v>
      </c>
      <c r="E19" s="392">
        <v>4</v>
      </c>
      <c r="F19" s="455">
        <v>0.23529411764705882</v>
      </c>
      <c r="G19" s="456">
        <v>0</v>
      </c>
      <c r="H19" s="457">
        <v>0</v>
      </c>
      <c r="I19" s="393">
        <v>17</v>
      </c>
    </row>
    <row r="20" spans="2:9" ht="14.25" thickBot="1">
      <c r="B20" s="458" t="s">
        <v>171</v>
      </c>
      <c r="C20" s="424">
        <v>58</v>
      </c>
      <c r="D20" s="459">
        <v>0.5742574257425742</v>
      </c>
      <c r="E20" s="413">
        <v>41</v>
      </c>
      <c r="F20" s="460">
        <v>0.40594059405940597</v>
      </c>
      <c r="G20" s="461">
        <v>2</v>
      </c>
      <c r="H20" s="462">
        <v>0.019801980198019802</v>
      </c>
      <c r="I20" s="395">
        <v>101</v>
      </c>
    </row>
    <row r="21" spans="2:9" ht="14.25" thickBot="1">
      <c r="B21" s="463" t="s">
        <v>188</v>
      </c>
      <c r="C21" s="399">
        <v>4781</v>
      </c>
      <c r="D21" s="398">
        <v>0.38028953229398665</v>
      </c>
      <c r="E21" s="399">
        <v>7557</v>
      </c>
      <c r="F21" s="398">
        <v>0.601097677378301</v>
      </c>
      <c r="G21" s="464">
        <v>234</v>
      </c>
      <c r="H21" s="398">
        <v>0.018612790327712375</v>
      </c>
      <c r="I21" s="465">
        <v>12572</v>
      </c>
    </row>
    <row r="22" spans="2:9" ht="13.5">
      <c r="B22" s="466"/>
      <c r="C22" s="467"/>
      <c r="D22" s="468"/>
      <c r="E22" s="467"/>
      <c r="F22" s="468"/>
      <c r="G22" s="469"/>
      <c r="H22" s="468"/>
      <c r="I22" s="467"/>
    </row>
    <row r="23" ht="12">
      <c r="B23" s="6" t="s">
        <v>5</v>
      </c>
    </row>
    <row r="24" ht="12">
      <c r="B24" s="6"/>
    </row>
    <row r="25" spans="2:9" ht="12">
      <c r="B25" s="815" t="s">
        <v>66</v>
      </c>
      <c r="C25" s="815"/>
      <c r="D25" s="815"/>
      <c r="E25" s="815"/>
      <c r="F25" s="815"/>
      <c r="G25" s="815"/>
      <c r="H25" s="815"/>
      <c r="I25" s="815"/>
    </row>
    <row r="26" spans="2:9" ht="12">
      <c r="B26" s="815"/>
      <c r="C26" s="815"/>
      <c r="D26" s="815"/>
      <c r="E26" s="815"/>
      <c r="F26" s="815"/>
      <c r="G26" s="815"/>
      <c r="H26" s="815"/>
      <c r="I26" s="815"/>
    </row>
    <row r="27" spans="2:9" ht="12">
      <c r="B27" s="815"/>
      <c r="C27" s="815"/>
      <c r="D27" s="815"/>
      <c r="E27" s="815"/>
      <c r="F27" s="815"/>
      <c r="G27" s="815"/>
      <c r="H27" s="815"/>
      <c r="I27" s="815"/>
    </row>
    <row r="28" spans="2:9" ht="12">
      <c r="B28" t="s">
        <v>260</v>
      </c>
      <c r="C28" s="28"/>
      <c r="D28" s="28"/>
      <c r="E28" s="28"/>
      <c r="F28" s="28"/>
      <c r="G28" s="28"/>
      <c r="H28" s="28"/>
      <c r="I28" s="28"/>
    </row>
    <row r="30" ht="15">
      <c r="B30" s="8" t="s">
        <v>1</v>
      </c>
    </row>
  </sheetData>
  <sheetProtection/>
  <mergeCells count="6">
    <mergeCell ref="G4:H5"/>
    <mergeCell ref="I4:I6"/>
    <mergeCell ref="B25:I27"/>
    <mergeCell ref="B4:B6"/>
    <mergeCell ref="C4:D5"/>
    <mergeCell ref="E4:F5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B2:J28"/>
  <sheetViews>
    <sheetView showGridLines="0" zoomScalePageLayoutView="0" workbookViewId="0" topLeftCell="A1">
      <selection activeCell="G3" sqref="G3"/>
    </sheetView>
  </sheetViews>
  <sheetFormatPr defaultColWidth="9.140625" defaultRowHeight="12.75"/>
  <cols>
    <col min="1" max="1" width="5.421875" style="0" customWidth="1"/>
    <col min="2" max="2" width="39.8515625" style="0" customWidth="1"/>
    <col min="3" max="9" width="15.7109375" style="0" customWidth="1"/>
    <col min="10" max="10" width="15.00390625" style="0" customWidth="1"/>
  </cols>
  <sheetData>
    <row r="2" spans="2:10" ht="18">
      <c r="B2" s="12" t="s">
        <v>241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10" s="30" customFormat="1" ht="13.5">
      <c r="B4" s="848" t="s">
        <v>26</v>
      </c>
      <c r="C4" s="850" t="s">
        <v>6</v>
      </c>
      <c r="D4" s="851"/>
      <c r="E4" s="851" t="s">
        <v>7</v>
      </c>
      <c r="F4" s="851"/>
      <c r="G4" s="373" t="s">
        <v>151</v>
      </c>
      <c r="H4" s="851" t="s">
        <v>289</v>
      </c>
      <c r="I4" s="852"/>
      <c r="J4" s="838" t="s">
        <v>4</v>
      </c>
    </row>
    <row r="5" spans="2:10" s="30" customFormat="1" ht="14.25" customHeight="1" thickBot="1">
      <c r="B5" s="849"/>
      <c r="C5" s="234" t="s">
        <v>2</v>
      </c>
      <c r="D5" s="375" t="s">
        <v>3</v>
      </c>
      <c r="E5" s="375" t="s">
        <v>2</v>
      </c>
      <c r="F5" s="375" t="s">
        <v>3</v>
      </c>
      <c r="G5" s="196"/>
      <c r="H5" s="375" t="s">
        <v>2</v>
      </c>
      <c r="I5" s="197" t="s">
        <v>3</v>
      </c>
      <c r="J5" s="840"/>
    </row>
    <row r="6" spans="2:10" s="30" customFormat="1" ht="13.5">
      <c r="B6" s="470" t="s">
        <v>186</v>
      </c>
      <c r="C6" s="471">
        <v>1918</v>
      </c>
      <c r="D6" s="472">
        <v>0.3412204234122042</v>
      </c>
      <c r="E6" s="471">
        <v>3703</v>
      </c>
      <c r="F6" s="472">
        <v>0.6587795765877957</v>
      </c>
      <c r="G6" s="471">
        <v>5621</v>
      </c>
      <c r="H6" s="471">
        <v>169</v>
      </c>
      <c r="I6" s="473">
        <v>0.02918825561312608</v>
      </c>
      <c r="J6" s="474">
        <v>5790</v>
      </c>
    </row>
    <row r="7" spans="2:10" s="30" customFormat="1" ht="13.5">
      <c r="B7" s="389" t="s">
        <v>148</v>
      </c>
      <c r="C7" s="437">
        <v>941</v>
      </c>
      <c r="D7" s="472">
        <v>0.51085776330076</v>
      </c>
      <c r="E7" s="437">
        <v>901</v>
      </c>
      <c r="F7" s="472">
        <v>0.48914223669923995</v>
      </c>
      <c r="G7" s="437">
        <v>1842</v>
      </c>
      <c r="H7" s="437">
        <v>108</v>
      </c>
      <c r="I7" s="439">
        <v>0.055384615384615386</v>
      </c>
      <c r="J7" s="423">
        <v>1950</v>
      </c>
    </row>
    <row r="8" spans="2:10" s="30" customFormat="1" ht="13.5">
      <c r="B8" s="389" t="s">
        <v>149</v>
      </c>
      <c r="C8" s="437">
        <v>284</v>
      </c>
      <c r="D8" s="472">
        <v>0.36503856041131105</v>
      </c>
      <c r="E8" s="437">
        <v>494</v>
      </c>
      <c r="F8" s="472">
        <v>0.6349614395886889</v>
      </c>
      <c r="G8" s="437">
        <v>778</v>
      </c>
      <c r="H8" s="437">
        <v>47</v>
      </c>
      <c r="I8" s="439">
        <v>0.05696969696969697</v>
      </c>
      <c r="J8" s="423">
        <v>825</v>
      </c>
    </row>
    <row r="9" spans="2:10" s="30" customFormat="1" ht="13.5">
      <c r="B9" s="389" t="s">
        <v>154</v>
      </c>
      <c r="C9" s="437">
        <v>163</v>
      </c>
      <c r="D9" s="472">
        <v>0.3431578947368421</v>
      </c>
      <c r="E9" s="437">
        <v>312</v>
      </c>
      <c r="F9" s="472">
        <v>0.6568421052631579</v>
      </c>
      <c r="G9" s="437">
        <v>475</v>
      </c>
      <c r="H9" s="437">
        <v>22</v>
      </c>
      <c r="I9" s="439">
        <v>0.04426559356136821</v>
      </c>
      <c r="J9" s="423">
        <v>497</v>
      </c>
    </row>
    <row r="10" spans="2:10" s="30" customFormat="1" ht="13.5">
      <c r="B10" s="389" t="s">
        <v>101</v>
      </c>
      <c r="C10" s="437">
        <v>536</v>
      </c>
      <c r="D10" s="472">
        <v>0.35216819973718794</v>
      </c>
      <c r="E10" s="437">
        <v>986</v>
      </c>
      <c r="F10" s="472">
        <v>0.6478318002628121</v>
      </c>
      <c r="G10" s="437">
        <v>1522</v>
      </c>
      <c r="H10" s="437">
        <v>68</v>
      </c>
      <c r="I10" s="439">
        <v>0.042767295597484274</v>
      </c>
      <c r="J10" s="423">
        <v>1590</v>
      </c>
    </row>
    <row r="11" spans="2:10" ht="13.5">
      <c r="B11" s="389" t="s">
        <v>274</v>
      </c>
      <c r="C11" s="437">
        <v>281</v>
      </c>
      <c r="D11" s="472">
        <v>0.343520782396088</v>
      </c>
      <c r="E11" s="437">
        <v>537</v>
      </c>
      <c r="F11" s="472">
        <v>0.656479217603912</v>
      </c>
      <c r="G11" s="437">
        <v>818</v>
      </c>
      <c r="H11" s="437">
        <v>63</v>
      </c>
      <c r="I11" s="439">
        <v>0.07150964812712826</v>
      </c>
      <c r="J11" s="423">
        <v>881</v>
      </c>
    </row>
    <row r="12" spans="2:10" ht="13.5">
      <c r="B12" s="389" t="s">
        <v>172</v>
      </c>
      <c r="C12" s="437">
        <v>55</v>
      </c>
      <c r="D12" s="472">
        <v>0.34591194968553457</v>
      </c>
      <c r="E12" s="437">
        <v>104</v>
      </c>
      <c r="F12" s="472">
        <v>0.6540880503144654</v>
      </c>
      <c r="G12" s="437">
        <v>159</v>
      </c>
      <c r="H12" s="437">
        <v>8</v>
      </c>
      <c r="I12" s="439">
        <v>0.04790419161676647</v>
      </c>
      <c r="J12" s="423">
        <v>167</v>
      </c>
    </row>
    <row r="13" spans="2:10" ht="13.5">
      <c r="B13" s="389" t="s">
        <v>150</v>
      </c>
      <c r="C13" s="437">
        <v>81</v>
      </c>
      <c r="D13" s="472">
        <v>0.3176470588235294</v>
      </c>
      <c r="E13" s="437">
        <v>174</v>
      </c>
      <c r="F13" s="472">
        <v>0.6823529411764706</v>
      </c>
      <c r="G13" s="437">
        <v>255</v>
      </c>
      <c r="H13" s="437">
        <v>26</v>
      </c>
      <c r="I13" s="439">
        <v>0.09252669039145907</v>
      </c>
      <c r="J13" s="423">
        <v>281</v>
      </c>
    </row>
    <row r="14" spans="2:10" ht="13.5">
      <c r="B14" s="389" t="s">
        <v>278</v>
      </c>
      <c r="C14" s="437">
        <v>15</v>
      </c>
      <c r="D14" s="472">
        <v>0.3125</v>
      </c>
      <c r="E14" s="437">
        <v>33</v>
      </c>
      <c r="F14" s="472">
        <v>0.6875</v>
      </c>
      <c r="G14" s="437">
        <v>48</v>
      </c>
      <c r="H14" s="437">
        <v>6</v>
      </c>
      <c r="I14" s="439">
        <v>0.1111111111111111</v>
      </c>
      <c r="J14" s="423">
        <v>54</v>
      </c>
    </row>
    <row r="15" spans="2:10" ht="13.5">
      <c r="B15" s="389" t="s">
        <v>170</v>
      </c>
      <c r="C15" s="437">
        <v>78</v>
      </c>
      <c r="D15" s="472">
        <v>0.2815884476534296</v>
      </c>
      <c r="E15" s="437">
        <v>199</v>
      </c>
      <c r="F15" s="472">
        <v>0.7184115523465704</v>
      </c>
      <c r="G15" s="437">
        <v>277</v>
      </c>
      <c r="H15" s="437">
        <v>18</v>
      </c>
      <c r="I15" s="439">
        <v>0.061016949152542375</v>
      </c>
      <c r="J15" s="423">
        <v>295</v>
      </c>
    </row>
    <row r="16" spans="2:10" ht="13.5">
      <c r="B16" s="389" t="s">
        <v>173</v>
      </c>
      <c r="C16" s="437">
        <v>17</v>
      </c>
      <c r="D16" s="472">
        <v>0.19540229885057472</v>
      </c>
      <c r="E16" s="437">
        <v>70</v>
      </c>
      <c r="F16" s="472">
        <v>0.8045977011494253</v>
      </c>
      <c r="G16" s="437">
        <v>87</v>
      </c>
      <c r="H16" s="437">
        <v>9</v>
      </c>
      <c r="I16" s="439">
        <v>0.09375</v>
      </c>
      <c r="J16" s="423">
        <v>96</v>
      </c>
    </row>
    <row r="17" spans="2:10" ht="13.5">
      <c r="B17" s="389" t="s">
        <v>191</v>
      </c>
      <c r="C17" s="437">
        <v>23</v>
      </c>
      <c r="D17" s="472">
        <v>0.24468085106382978</v>
      </c>
      <c r="E17" s="437">
        <v>71</v>
      </c>
      <c r="F17" s="472">
        <v>0.7553191489361702</v>
      </c>
      <c r="G17" s="437">
        <v>94</v>
      </c>
      <c r="H17" s="437">
        <v>7</v>
      </c>
      <c r="I17" s="439">
        <v>0.06930693069306931</v>
      </c>
      <c r="J17" s="423">
        <v>101</v>
      </c>
    </row>
    <row r="18" spans="2:10" ht="13.5">
      <c r="B18" s="389" t="s">
        <v>308</v>
      </c>
      <c r="C18" s="437">
        <v>6</v>
      </c>
      <c r="D18" s="472">
        <v>0.25</v>
      </c>
      <c r="E18" s="437">
        <v>18</v>
      </c>
      <c r="F18" s="472">
        <v>0.75</v>
      </c>
      <c r="G18" s="437">
        <v>24</v>
      </c>
      <c r="H18" s="437">
        <v>4</v>
      </c>
      <c r="I18" s="439">
        <v>0.14285714285714285</v>
      </c>
      <c r="J18" s="423">
        <v>28</v>
      </c>
    </row>
    <row r="19" spans="2:10" ht="14.25" thickBot="1">
      <c r="B19" s="475" t="s">
        <v>171</v>
      </c>
      <c r="C19" s="442">
        <v>1</v>
      </c>
      <c r="D19" s="476">
        <v>0.058823529411764705</v>
      </c>
      <c r="E19" s="442">
        <v>16</v>
      </c>
      <c r="F19" s="476">
        <v>0.9411764705882353</v>
      </c>
      <c r="G19" s="442">
        <v>17</v>
      </c>
      <c r="H19" s="442">
        <v>0</v>
      </c>
      <c r="I19" s="443">
        <v>0</v>
      </c>
      <c r="J19" s="429">
        <v>17</v>
      </c>
    </row>
    <row r="20" spans="2:10" ht="14.25" thickBot="1">
      <c r="B20" s="396" t="s">
        <v>188</v>
      </c>
      <c r="C20" s="477">
        <v>4399</v>
      </c>
      <c r="D20" s="405">
        <v>0.36606474161604396</v>
      </c>
      <c r="E20" s="404">
        <v>7618</v>
      </c>
      <c r="F20" s="405">
        <v>0.633935258383956</v>
      </c>
      <c r="G20" s="404">
        <v>12017</v>
      </c>
      <c r="H20" s="404">
        <v>555</v>
      </c>
      <c r="I20" s="406">
        <v>0.04414572064906141</v>
      </c>
      <c r="J20" s="407">
        <v>12572</v>
      </c>
    </row>
    <row r="22" spans="2:9" ht="12">
      <c r="B22" s="59"/>
      <c r="C22" s="50"/>
      <c r="D22" s="200"/>
      <c r="E22" s="50"/>
      <c r="F22" s="200"/>
      <c r="G22" s="50"/>
      <c r="H22" s="200"/>
      <c r="I22" s="50"/>
    </row>
    <row r="23" ht="12">
      <c r="B23" s="6" t="s">
        <v>5</v>
      </c>
    </row>
    <row r="24" spans="2:10" ht="12.75">
      <c r="B24" s="201" t="s">
        <v>66</v>
      </c>
      <c r="C24" s="28"/>
      <c r="D24" s="28"/>
      <c r="E24" s="28"/>
      <c r="F24" s="28"/>
      <c r="G24" s="28"/>
      <c r="H24" s="28"/>
      <c r="I24" s="28"/>
      <c r="J24" s="28"/>
    </row>
    <row r="25" spans="2:10" ht="12">
      <c r="B25" s="28"/>
      <c r="C25" s="28"/>
      <c r="D25" s="28"/>
      <c r="E25" s="28"/>
      <c r="F25" s="28"/>
      <c r="G25" s="28"/>
      <c r="H25" s="28"/>
      <c r="I25" s="28"/>
      <c r="J25" s="28"/>
    </row>
    <row r="26" ht="12">
      <c r="B26" t="s">
        <v>262</v>
      </c>
    </row>
    <row r="28" ht="15">
      <c r="B28" s="8" t="s">
        <v>1</v>
      </c>
    </row>
  </sheetData>
  <sheetProtection/>
  <mergeCells count="5">
    <mergeCell ref="B4:B5"/>
    <mergeCell ref="C4:D4"/>
    <mergeCell ref="E4:F4"/>
    <mergeCell ref="H4:I4"/>
    <mergeCell ref="J4:J5"/>
  </mergeCells>
  <hyperlinks>
    <hyperlink ref="B28" location="Contents!A1" display="Contents"/>
  </hyperlink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M37"/>
  <sheetViews>
    <sheetView showGridLines="0" zoomScalePageLayoutView="0" workbookViewId="0" topLeftCell="A1">
      <selection activeCell="J41" sqref="J41"/>
    </sheetView>
  </sheetViews>
  <sheetFormatPr defaultColWidth="9.140625" defaultRowHeight="12.75"/>
  <cols>
    <col min="1" max="21" width="17.28125" style="0" customWidth="1"/>
  </cols>
  <sheetData>
    <row r="2" spans="2:13" ht="17.25">
      <c r="B2" s="681" t="s">
        <v>198</v>
      </c>
      <c r="C2" s="681"/>
      <c r="D2" s="681"/>
      <c r="E2" s="681"/>
      <c r="F2" s="681"/>
      <c r="G2" s="681"/>
      <c r="H2" s="681"/>
      <c r="I2" s="681"/>
      <c r="J2" s="681"/>
      <c r="K2" s="681"/>
      <c r="L2" s="40"/>
      <c r="M2" s="40"/>
    </row>
    <row r="3" spans="2:13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1" ht="15" customHeight="1">
      <c r="B4" s="685" t="s">
        <v>103</v>
      </c>
      <c r="C4" s="689" t="s">
        <v>138</v>
      </c>
      <c r="D4" s="689"/>
      <c r="E4" s="689" t="s">
        <v>139</v>
      </c>
      <c r="F4" s="689"/>
      <c r="G4" s="690" t="s">
        <v>99</v>
      </c>
      <c r="H4" s="691"/>
      <c r="I4" s="690" t="s">
        <v>27</v>
      </c>
      <c r="J4" s="691"/>
      <c r="K4" s="687" t="s">
        <v>4</v>
      </c>
    </row>
    <row r="5" spans="2:11" ht="13.5">
      <c r="B5" s="686"/>
      <c r="C5" s="82" t="s">
        <v>91</v>
      </c>
      <c r="D5" s="82" t="s">
        <v>3</v>
      </c>
      <c r="E5" s="82" t="s">
        <v>91</v>
      </c>
      <c r="F5" s="82" t="s">
        <v>3</v>
      </c>
      <c r="G5" s="82" t="s">
        <v>91</v>
      </c>
      <c r="H5" s="82" t="s">
        <v>3</v>
      </c>
      <c r="I5" s="238" t="s">
        <v>91</v>
      </c>
      <c r="J5" s="238" t="s">
        <v>3</v>
      </c>
      <c r="K5" s="688"/>
    </row>
    <row r="6" spans="2:11" ht="12">
      <c r="B6" s="80" t="s">
        <v>162</v>
      </c>
      <c r="C6" s="89">
        <v>3</v>
      </c>
      <c r="D6" s="115">
        <v>0.23076923076923078</v>
      </c>
      <c r="E6" s="89">
        <v>8</v>
      </c>
      <c r="F6" s="115">
        <v>0.6153846153846154</v>
      </c>
      <c r="G6" s="89"/>
      <c r="H6" s="115">
        <v>0</v>
      </c>
      <c r="I6" s="89">
        <v>2</v>
      </c>
      <c r="J6" s="115">
        <v>0.15384615384615385</v>
      </c>
      <c r="K6" s="74">
        <v>13</v>
      </c>
    </row>
    <row r="7" spans="2:11" ht="12">
      <c r="B7" s="80" t="s">
        <v>163</v>
      </c>
      <c r="C7" s="89">
        <v>131</v>
      </c>
      <c r="D7" s="115">
        <v>0.12040441176470588</v>
      </c>
      <c r="E7" s="89">
        <v>809</v>
      </c>
      <c r="F7" s="115">
        <v>0.7435661764705882</v>
      </c>
      <c r="G7" s="89">
        <v>1</v>
      </c>
      <c r="H7" s="115">
        <v>0.0009191176470588235</v>
      </c>
      <c r="I7" s="89">
        <v>147</v>
      </c>
      <c r="J7" s="115">
        <v>0.13511029411764705</v>
      </c>
      <c r="K7" s="74">
        <v>1088</v>
      </c>
    </row>
    <row r="8" spans="2:11" ht="12">
      <c r="B8" s="80" t="s">
        <v>164</v>
      </c>
      <c r="C8" s="89">
        <v>24</v>
      </c>
      <c r="D8" s="115">
        <v>0.147239263803681</v>
      </c>
      <c r="E8" s="89">
        <v>125</v>
      </c>
      <c r="F8" s="115">
        <v>0.7668711656441718</v>
      </c>
      <c r="G8" s="89"/>
      <c r="H8" s="115">
        <v>0</v>
      </c>
      <c r="I8" s="89">
        <v>14</v>
      </c>
      <c r="J8" s="115">
        <v>0.08588957055214724</v>
      </c>
      <c r="K8" s="74">
        <v>163</v>
      </c>
    </row>
    <row r="9" spans="2:11" ht="12">
      <c r="B9" s="80" t="s">
        <v>165</v>
      </c>
      <c r="C9" s="89">
        <v>74</v>
      </c>
      <c r="D9" s="115">
        <v>0.12374581939799331</v>
      </c>
      <c r="E9" s="89">
        <v>480</v>
      </c>
      <c r="F9" s="115">
        <v>0.802675585284281</v>
      </c>
      <c r="G9" s="89"/>
      <c r="H9" s="115">
        <v>0</v>
      </c>
      <c r="I9" s="89">
        <v>44</v>
      </c>
      <c r="J9" s="115">
        <v>0.07357859531772576</v>
      </c>
      <c r="K9" s="74">
        <v>598</v>
      </c>
    </row>
    <row r="10" spans="2:11" ht="12">
      <c r="B10" s="80" t="s">
        <v>166</v>
      </c>
      <c r="C10" s="89">
        <v>26</v>
      </c>
      <c r="D10" s="115">
        <v>0.10276679841897234</v>
      </c>
      <c r="E10" s="89">
        <v>207</v>
      </c>
      <c r="F10" s="115">
        <v>0.8181818181818182</v>
      </c>
      <c r="G10" s="89"/>
      <c r="H10" s="115">
        <v>0</v>
      </c>
      <c r="I10" s="89">
        <v>20</v>
      </c>
      <c r="J10" s="115">
        <v>0.07905138339920949</v>
      </c>
      <c r="K10" s="74">
        <v>253</v>
      </c>
    </row>
    <row r="11" spans="2:11" ht="12">
      <c r="B11" s="80" t="s">
        <v>167</v>
      </c>
      <c r="C11" s="89">
        <v>23</v>
      </c>
      <c r="D11" s="115">
        <v>0.11734693877551021</v>
      </c>
      <c r="E11" s="89">
        <v>162</v>
      </c>
      <c r="F11" s="115">
        <v>0.826530612244898</v>
      </c>
      <c r="G11" s="89"/>
      <c r="H11" s="115">
        <v>0</v>
      </c>
      <c r="I11" s="89">
        <v>11</v>
      </c>
      <c r="J11" s="115">
        <v>0.05612244897959184</v>
      </c>
      <c r="K11" s="74">
        <v>196</v>
      </c>
    </row>
    <row r="12" spans="2:11" ht="12">
      <c r="B12" s="80" t="s">
        <v>168</v>
      </c>
      <c r="C12" s="89">
        <v>18</v>
      </c>
      <c r="D12" s="115">
        <v>0.08737864077669903</v>
      </c>
      <c r="E12" s="89">
        <v>167</v>
      </c>
      <c r="F12" s="115">
        <v>0.8106796116504854</v>
      </c>
      <c r="G12" s="89"/>
      <c r="H12" s="115">
        <v>0</v>
      </c>
      <c r="I12" s="89">
        <v>21</v>
      </c>
      <c r="J12" s="115">
        <v>0.10194174757281553</v>
      </c>
      <c r="K12" s="74">
        <v>206</v>
      </c>
    </row>
    <row r="13" spans="2:11" ht="12">
      <c r="B13" s="80" t="s">
        <v>169</v>
      </c>
      <c r="C13" s="89">
        <v>16</v>
      </c>
      <c r="D13" s="115">
        <v>0.0903954802259887</v>
      </c>
      <c r="E13" s="89">
        <v>118</v>
      </c>
      <c r="F13" s="115">
        <v>0.6666666666666666</v>
      </c>
      <c r="G13" s="89"/>
      <c r="H13" s="115">
        <v>0</v>
      </c>
      <c r="I13" s="89">
        <v>43</v>
      </c>
      <c r="J13" s="115">
        <v>0.24293785310734464</v>
      </c>
      <c r="K13" s="74">
        <v>177</v>
      </c>
    </row>
    <row r="14" spans="2:11" ht="12">
      <c r="B14" s="80" t="s">
        <v>101</v>
      </c>
      <c r="C14" s="89">
        <v>12</v>
      </c>
      <c r="D14" s="115">
        <v>0.08108108108108109</v>
      </c>
      <c r="E14" s="89">
        <v>124</v>
      </c>
      <c r="F14" s="115">
        <v>0.8378378378378378</v>
      </c>
      <c r="G14" s="89"/>
      <c r="H14" s="115">
        <v>0</v>
      </c>
      <c r="I14" s="89">
        <v>12</v>
      </c>
      <c r="J14" s="115">
        <v>0.08108108108108109</v>
      </c>
      <c r="K14" s="74">
        <v>148</v>
      </c>
    </row>
    <row r="15" spans="2:11" ht="12">
      <c r="B15" s="80" t="s">
        <v>170</v>
      </c>
      <c r="C15" s="89">
        <v>11</v>
      </c>
      <c r="D15" s="115">
        <v>0.18032786885245902</v>
      </c>
      <c r="E15" s="89">
        <v>50</v>
      </c>
      <c r="F15" s="115">
        <v>0.819672131147541</v>
      </c>
      <c r="G15" s="89"/>
      <c r="H15" s="115">
        <v>0</v>
      </c>
      <c r="I15" s="89"/>
      <c r="J15" s="115">
        <v>0</v>
      </c>
      <c r="K15" s="74">
        <v>61</v>
      </c>
    </row>
    <row r="16" spans="2:11" ht="12">
      <c r="B16" s="80" t="s">
        <v>171</v>
      </c>
      <c r="C16" s="89">
        <v>25</v>
      </c>
      <c r="D16" s="115">
        <v>0.09328358208955224</v>
      </c>
      <c r="E16" s="89">
        <v>218</v>
      </c>
      <c r="F16" s="115">
        <v>0.8134328358208955</v>
      </c>
      <c r="G16" s="89"/>
      <c r="H16" s="115">
        <v>0</v>
      </c>
      <c r="I16" s="89">
        <v>25</v>
      </c>
      <c r="J16" s="115">
        <v>0.09328358208955224</v>
      </c>
      <c r="K16" s="74">
        <v>268</v>
      </c>
    </row>
    <row r="17" spans="2:11" ht="12">
      <c r="B17" s="80" t="s">
        <v>172</v>
      </c>
      <c r="C17" s="89">
        <v>6</v>
      </c>
      <c r="D17" s="115">
        <v>0.058823529411764705</v>
      </c>
      <c r="E17" s="89">
        <v>85</v>
      </c>
      <c r="F17" s="115">
        <v>0.8333333333333334</v>
      </c>
      <c r="G17" s="89"/>
      <c r="H17" s="115">
        <v>0</v>
      </c>
      <c r="I17" s="89">
        <v>11</v>
      </c>
      <c r="J17" s="115">
        <v>0.10784313725490197</v>
      </c>
      <c r="K17" s="74">
        <v>102</v>
      </c>
    </row>
    <row r="18" spans="2:11" ht="12">
      <c r="B18" s="80" t="s">
        <v>173</v>
      </c>
      <c r="C18" s="89">
        <v>2</v>
      </c>
      <c r="D18" s="115">
        <v>0.020618556701030927</v>
      </c>
      <c r="E18" s="89">
        <v>21</v>
      </c>
      <c r="F18" s="115">
        <v>0.21649484536082475</v>
      </c>
      <c r="G18" s="89"/>
      <c r="H18" s="115">
        <v>0</v>
      </c>
      <c r="I18" s="89">
        <v>74</v>
      </c>
      <c r="J18" s="115">
        <v>0.7628865979381443</v>
      </c>
      <c r="K18" s="74">
        <v>97</v>
      </c>
    </row>
    <row r="19" spans="2:11" ht="12">
      <c r="B19" s="80" t="s">
        <v>174</v>
      </c>
      <c r="C19" s="89">
        <v>24</v>
      </c>
      <c r="D19" s="115">
        <v>0.09056603773584905</v>
      </c>
      <c r="E19" s="89">
        <v>210</v>
      </c>
      <c r="F19" s="115">
        <v>0.7924528301886793</v>
      </c>
      <c r="G19" s="89">
        <v>1</v>
      </c>
      <c r="H19" s="115">
        <v>0.0037735849056603774</v>
      </c>
      <c r="I19" s="89">
        <v>30</v>
      </c>
      <c r="J19" s="115">
        <v>0.11320754716981132</v>
      </c>
      <c r="K19" s="74">
        <v>265</v>
      </c>
    </row>
    <row r="20" spans="2:11" ht="12">
      <c r="B20" s="80" t="s">
        <v>175</v>
      </c>
      <c r="C20" s="89">
        <v>13</v>
      </c>
      <c r="D20" s="115">
        <v>0.125</v>
      </c>
      <c r="E20" s="89">
        <v>88</v>
      </c>
      <c r="F20" s="115">
        <v>0.8461538461538461</v>
      </c>
      <c r="G20" s="89"/>
      <c r="H20" s="115">
        <v>0</v>
      </c>
      <c r="I20" s="89">
        <v>3</v>
      </c>
      <c r="J20" s="115">
        <v>0.028846153846153848</v>
      </c>
      <c r="K20" s="74">
        <v>104</v>
      </c>
    </row>
    <row r="21" spans="2:11" ht="12">
      <c r="B21" s="80" t="s">
        <v>176</v>
      </c>
      <c r="C21" s="89">
        <v>3</v>
      </c>
      <c r="D21" s="115">
        <v>0.1875</v>
      </c>
      <c r="E21" s="89">
        <v>12</v>
      </c>
      <c r="F21" s="115">
        <v>0.75</v>
      </c>
      <c r="G21" s="89"/>
      <c r="H21" s="115">
        <v>0</v>
      </c>
      <c r="I21" s="89">
        <v>1</v>
      </c>
      <c r="J21" s="115">
        <v>0.0625</v>
      </c>
      <c r="K21" s="74">
        <v>16</v>
      </c>
    </row>
    <row r="22" spans="2:11" ht="12">
      <c r="B22" s="80" t="s">
        <v>177</v>
      </c>
      <c r="C22" s="89">
        <v>46</v>
      </c>
      <c r="D22" s="115">
        <v>0.08630393996247655</v>
      </c>
      <c r="E22" s="89">
        <v>441</v>
      </c>
      <c r="F22" s="115">
        <v>0.8273921200750469</v>
      </c>
      <c r="G22" s="89"/>
      <c r="H22" s="115">
        <v>0</v>
      </c>
      <c r="I22" s="89">
        <v>46</v>
      </c>
      <c r="J22" s="115">
        <v>0.08630393996247655</v>
      </c>
      <c r="K22" s="74">
        <v>533</v>
      </c>
    </row>
    <row r="23" spans="2:11" ht="12">
      <c r="B23" s="80" t="s">
        <v>178</v>
      </c>
      <c r="C23" s="89">
        <v>2</v>
      </c>
      <c r="D23" s="115">
        <v>0.06896551724137931</v>
      </c>
      <c r="E23" s="89">
        <v>24</v>
      </c>
      <c r="F23" s="115">
        <v>0.8275862068965517</v>
      </c>
      <c r="G23" s="89"/>
      <c r="H23" s="115">
        <v>0</v>
      </c>
      <c r="I23" s="89">
        <v>3</v>
      </c>
      <c r="J23" s="115">
        <v>0.10344827586206896</v>
      </c>
      <c r="K23" s="74">
        <v>29</v>
      </c>
    </row>
    <row r="24" spans="2:11" ht="12">
      <c r="B24" s="80" t="s">
        <v>179</v>
      </c>
      <c r="C24" s="89">
        <v>177</v>
      </c>
      <c r="D24" s="115">
        <v>0.10805860805860806</v>
      </c>
      <c r="E24" s="89">
        <v>1250</v>
      </c>
      <c r="F24" s="115">
        <v>0.7631257631257631</v>
      </c>
      <c r="G24" s="89">
        <v>2</v>
      </c>
      <c r="H24" s="115">
        <v>0.001221001221001221</v>
      </c>
      <c r="I24" s="89">
        <v>209</v>
      </c>
      <c r="J24" s="115">
        <v>0.12759462759462759</v>
      </c>
      <c r="K24" s="74">
        <v>1638</v>
      </c>
    </row>
    <row r="25" spans="2:11" ht="12">
      <c r="B25" s="80" t="s">
        <v>180</v>
      </c>
      <c r="C25" s="89">
        <v>2</v>
      </c>
      <c r="D25" s="115">
        <v>0.1111111111111111</v>
      </c>
      <c r="E25" s="89">
        <v>16</v>
      </c>
      <c r="F25" s="115">
        <v>0.8888888888888888</v>
      </c>
      <c r="G25" s="89"/>
      <c r="H25" s="115">
        <v>0</v>
      </c>
      <c r="I25" s="89"/>
      <c r="J25" s="115">
        <v>0</v>
      </c>
      <c r="K25" s="74">
        <v>18</v>
      </c>
    </row>
    <row r="26" spans="2:11" ht="12">
      <c r="B26" s="80" t="s">
        <v>181</v>
      </c>
      <c r="C26" s="89">
        <v>4</v>
      </c>
      <c r="D26" s="115">
        <v>0.0625</v>
      </c>
      <c r="E26" s="89">
        <v>58</v>
      </c>
      <c r="F26" s="115">
        <v>0.90625</v>
      </c>
      <c r="G26" s="89"/>
      <c r="H26" s="115">
        <v>0</v>
      </c>
      <c r="I26" s="89">
        <v>2</v>
      </c>
      <c r="J26" s="115">
        <v>0.03125</v>
      </c>
      <c r="K26" s="74">
        <v>64</v>
      </c>
    </row>
    <row r="27" spans="2:11" ht="12">
      <c r="B27" s="80" t="s">
        <v>182</v>
      </c>
      <c r="C27" s="89">
        <v>26</v>
      </c>
      <c r="D27" s="115">
        <v>0.12206572769953052</v>
      </c>
      <c r="E27" s="89">
        <v>159</v>
      </c>
      <c r="F27" s="115">
        <v>0.7464788732394366</v>
      </c>
      <c r="G27" s="89"/>
      <c r="H27" s="115">
        <v>0</v>
      </c>
      <c r="I27" s="89">
        <v>28</v>
      </c>
      <c r="J27" s="115">
        <v>0.13145539906103287</v>
      </c>
      <c r="K27" s="74">
        <v>213</v>
      </c>
    </row>
    <row r="28" spans="2:11" ht="12">
      <c r="B28" s="80" t="s">
        <v>190</v>
      </c>
      <c r="C28" s="89">
        <v>1</v>
      </c>
      <c r="D28" s="115">
        <v>0.05555555555555555</v>
      </c>
      <c r="E28" s="89">
        <v>17</v>
      </c>
      <c r="F28" s="115">
        <v>0.9444444444444444</v>
      </c>
      <c r="G28" s="89"/>
      <c r="H28" s="115">
        <v>0</v>
      </c>
      <c r="I28" s="89"/>
      <c r="J28" s="115">
        <v>0</v>
      </c>
      <c r="K28" s="74">
        <v>18</v>
      </c>
    </row>
    <row r="29" spans="2:11" ht="12">
      <c r="B29" s="80" t="s">
        <v>147</v>
      </c>
      <c r="C29" s="74">
        <v>669</v>
      </c>
      <c r="D29" s="115">
        <v>0.10673261008296107</v>
      </c>
      <c r="E29" s="74">
        <v>4849</v>
      </c>
      <c r="F29" s="115">
        <v>0.7736119974473517</v>
      </c>
      <c r="G29" s="74">
        <v>4</v>
      </c>
      <c r="H29" s="115">
        <v>0.0006381620931716656</v>
      </c>
      <c r="I29" s="74">
        <v>746</v>
      </c>
      <c r="J29" s="115">
        <v>0.11901723037651564</v>
      </c>
      <c r="K29" s="74">
        <v>6268</v>
      </c>
    </row>
    <row r="31" ht="12">
      <c r="B31" s="6" t="s">
        <v>5</v>
      </c>
    </row>
    <row r="32" ht="12">
      <c r="B32" t="s">
        <v>267</v>
      </c>
    </row>
    <row r="33" ht="12">
      <c r="B33" t="s">
        <v>67</v>
      </c>
    </row>
    <row r="34" ht="12">
      <c r="B34" t="s">
        <v>96</v>
      </c>
    </row>
    <row r="35" ht="12">
      <c r="B35" s="7" t="s">
        <v>193</v>
      </c>
    </row>
    <row r="37" ht="19.5">
      <c r="B37" s="5" t="s">
        <v>1</v>
      </c>
    </row>
  </sheetData>
  <sheetProtection/>
  <mergeCells count="7">
    <mergeCell ref="B4:B5"/>
    <mergeCell ref="K4:K5"/>
    <mergeCell ref="C4:D4"/>
    <mergeCell ref="E4:F4"/>
    <mergeCell ref="G4:H4"/>
    <mergeCell ref="B2:K2"/>
    <mergeCell ref="I4:J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B2:K29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8" width="15.7109375" style="0" customWidth="1"/>
    <col min="9" max="9" width="12.7109375" style="0" customWidth="1"/>
  </cols>
  <sheetData>
    <row r="2" spans="2:9" ht="18">
      <c r="B2" s="12" t="s">
        <v>242</v>
      </c>
      <c r="C2" s="12"/>
      <c r="D2" s="12"/>
      <c r="E2" s="12"/>
      <c r="F2" s="12"/>
      <c r="G2" s="12"/>
      <c r="H2" s="12"/>
      <c r="I2" s="1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13.5">
      <c r="B4" s="841" t="s">
        <v>26</v>
      </c>
      <c r="C4" s="858" t="s">
        <v>187</v>
      </c>
      <c r="D4" s="859"/>
      <c r="E4" s="859"/>
      <c r="F4" s="859"/>
      <c r="G4" s="859"/>
      <c r="H4" s="860"/>
      <c r="I4" s="848" t="s">
        <v>4</v>
      </c>
    </row>
    <row r="5" spans="2:9" s="30" customFormat="1" ht="34.5" customHeight="1" thickBot="1">
      <c r="B5" s="843"/>
      <c r="C5" s="853" t="s">
        <v>8</v>
      </c>
      <c r="D5" s="854"/>
      <c r="E5" s="855" t="s">
        <v>25</v>
      </c>
      <c r="F5" s="854"/>
      <c r="G5" s="856" t="s">
        <v>309</v>
      </c>
      <c r="H5" s="857"/>
      <c r="I5" s="849"/>
    </row>
    <row r="6" spans="2:9" s="30" customFormat="1" ht="15" customHeight="1">
      <c r="B6" s="470" t="s">
        <v>186</v>
      </c>
      <c r="C6" s="450">
        <v>365</v>
      </c>
      <c r="D6" s="402">
        <v>0.06303972366148532</v>
      </c>
      <c r="E6" s="450">
        <v>5250</v>
      </c>
      <c r="F6" s="402">
        <v>0.9067357512953368</v>
      </c>
      <c r="G6" s="450">
        <v>175</v>
      </c>
      <c r="H6" s="478">
        <v>0.030224525043177894</v>
      </c>
      <c r="I6" s="479">
        <v>5790</v>
      </c>
    </row>
    <row r="7" spans="2:9" s="30" customFormat="1" ht="15" customHeight="1">
      <c r="B7" s="389" t="s">
        <v>148</v>
      </c>
      <c r="C7" s="392">
        <v>165</v>
      </c>
      <c r="D7" s="408">
        <v>0.08461538461538462</v>
      </c>
      <c r="E7" s="392">
        <v>1708</v>
      </c>
      <c r="F7" s="408">
        <v>0.8758974358974358</v>
      </c>
      <c r="G7" s="392">
        <v>77</v>
      </c>
      <c r="H7" s="403">
        <v>0.03948717948717949</v>
      </c>
      <c r="I7" s="393">
        <v>1950</v>
      </c>
    </row>
    <row r="8" spans="2:9" s="30" customFormat="1" ht="15" customHeight="1">
      <c r="B8" s="389" t="s">
        <v>149</v>
      </c>
      <c r="C8" s="392">
        <v>86</v>
      </c>
      <c r="D8" s="408">
        <v>0.10424242424242425</v>
      </c>
      <c r="E8" s="392">
        <v>700</v>
      </c>
      <c r="F8" s="408">
        <v>0.8484848484848485</v>
      </c>
      <c r="G8" s="392">
        <v>39</v>
      </c>
      <c r="H8" s="403">
        <v>0.04727272727272727</v>
      </c>
      <c r="I8" s="393">
        <v>825</v>
      </c>
    </row>
    <row r="9" spans="2:9" s="30" customFormat="1" ht="15" customHeight="1">
      <c r="B9" s="389" t="s">
        <v>154</v>
      </c>
      <c r="C9" s="392">
        <v>56</v>
      </c>
      <c r="D9" s="408">
        <v>0.11267605633802817</v>
      </c>
      <c r="E9" s="392">
        <v>417</v>
      </c>
      <c r="F9" s="408">
        <v>0.8390342052313883</v>
      </c>
      <c r="G9" s="392">
        <v>24</v>
      </c>
      <c r="H9" s="403">
        <v>0.0482897384305835</v>
      </c>
      <c r="I9" s="393">
        <v>497</v>
      </c>
    </row>
    <row r="10" spans="2:9" s="30" customFormat="1" ht="15" customHeight="1">
      <c r="B10" s="389" t="s">
        <v>101</v>
      </c>
      <c r="C10" s="392">
        <v>107</v>
      </c>
      <c r="D10" s="408">
        <v>0.06729559748427673</v>
      </c>
      <c r="E10" s="392">
        <v>1436</v>
      </c>
      <c r="F10" s="408">
        <v>0.9031446540880503</v>
      </c>
      <c r="G10" s="392">
        <v>47</v>
      </c>
      <c r="H10" s="403">
        <v>0.029559748427672956</v>
      </c>
      <c r="I10" s="393">
        <v>1590</v>
      </c>
    </row>
    <row r="11" spans="2:9" s="30" customFormat="1" ht="15" customHeight="1">
      <c r="B11" s="389" t="s">
        <v>274</v>
      </c>
      <c r="C11" s="392">
        <v>75</v>
      </c>
      <c r="D11" s="408">
        <v>0.0851305334846765</v>
      </c>
      <c r="E11" s="392">
        <v>775</v>
      </c>
      <c r="F11" s="408">
        <v>0.8796821793416572</v>
      </c>
      <c r="G11" s="392">
        <v>31</v>
      </c>
      <c r="H11" s="403">
        <v>0.03518728717366629</v>
      </c>
      <c r="I11" s="393">
        <v>881</v>
      </c>
    </row>
    <row r="12" spans="2:9" s="30" customFormat="1" ht="15" customHeight="1">
      <c r="B12" s="389" t="s">
        <v>172</v>
      </c>
      <c r="C12" s="392">
        <v>19</v>
      </c>
      <c r="D12" s="408">
        <v>0.11377245508982035</v>
      </c>
      <c r="E12" s="392">
        <v>139</v>
      </c>
      <c r="F12" s="408">
        <v>0.8323353293413174</v>
      </c>
      <c r="G12" s="392">
        <v>9</v>
      </c>
      <c r="H12" s="403">
        <v>0.05389221556886228</v>
      </c>
      <c r="I12" s="393">
        <v>167</v>
      </c>
    </row>
    <row r="13" spans="2:9" ht="15" customHeight="1">
      <c r="B13" s="389" t="s">
        <v>150</v>
      </c>
      <c r="C13" s="392">
        <v>23</v>
      </c>
      <c r="D13" s="408">
        <v>0.08185053380782918</v>
      </c>
      <c r="E13" s="392">
        <v>245</v>
      </c>
      <c r="F13" s="408">
        <v>0.8718861209964412</v>
      </c>
      <c r="G13" s="392">
        <v>13</v>
      </c>
      <c r="H13" s="403">
        <v>0.046263345195729534</v>
      </c>
      <c r="I13" s="393">
        <v>281</v>
      </c>
    </row>
    <row r="14" spans="2:9" ht="15" customHeight="1">
      <c r="B14" s="389" t="s">
        <v>278</v>
      </c>
      <c r="C14" s="392">
        <v>9</v>
      </c>
      <c r="D14" s="408">
        <v>0.16666666666666666</v>
      </c>
      <c r="E14" s="392">
        <v>41</v>
      </c>
      <c r="F14" s="408">
        <v>0.7592592592592593</v>
      </c>
      <c r="G14" s="392">
        <v>4</v>
      </c>
      <c r="H14" s="403">
        <v>0.07407407407407407</v>
      </c>
      <c r="I14" s="393">
        <v>54</v>
      </c>
    </row>
    <row r="15" spans="2:9" ht="15" customHeight="1">
      <c r="B15" s="389" t="s">
        <v>170</v>
      </c>
      <c r="C15" s="392">
        <v>30</v>
      </c>
      <c r="D15" s="408">
        <v>0.1016949152542373</v>
      </c>
      <c r="E15" s="392">
        <v>251</v>
      </c>
      <c r="F15" s="408">
        <v>0.8508474576271187</v>
      </c>
      <c r="G15" s="392">
        <v>14</v>
      </c>
      <c r="H15" s="403">
        <v>0.04745762711864407</v>
      </c>
      <c r="I15" s="393">
        <v>295</v>
      </c>
    </row>
    <row r="16" spans="2:9" ht="15" customHeight="1">
      <c r="B16" s="389" t="s">
        <v>173</v>
      </c>
      <c r="C16" s="392">
        <v>9</v>
      </c>
      <c r="D16" s="408">
        <v>0.09375</v>
      </c>
      <c r="E16" s="392">
        <v>80</v>
      </c>
      <c r="F16" s="408">
        <v>0.8333333333333334</v>
      </c>
      <c r="G16" s="392">
        <v>7</v>
      </c>
      <c r="H16" s="403">
        <v>0.07291666666666667</v>
      </c>
      <c r="I16" s="393">
        <v>96</v>
      </c>
    </row>
    <row r="17" spans="2:11" ht="15" customHeight="1">
      <c r="B17" s="389" t="s">
        <v>191</v>
      </c>
      <c r="C17" s="392">
        <v>12</v>
      </c>
      <c r="D17" s="408">
        <v>0.1188118811881188</v>
      </c>
      <c r="E17" s="392">
        <v>85</v>
      </c>
      <c r="F17" s="408">
        <v>0.8415841584158416</v>
      </c>
      <c r="G17" s="392">
        <v>4</v>
      </c>
      <c r="H17" s="403">
        <v>0.039603960396039604</v>
      </c>
      <c r="I17" s="393">
        <v>101</v>
      </c>
      <c r="J17" s="29"/>
      <c r="K17" s="29"/>
    </row>
    <row r="18" spans="2:11" ht="15" customHeight="1">
      <c r="B18" s="389" t="s">
        <v>308</v>
      </c>
      <c r="C18" s="392">
        <v>8</v>
      </c>
      <c r="D18" s="408">
        <v>0.2857142857142857</v>
      </c>
      <c r="E18" s="392">
        <v>18</v>
      </c>
      <c r="F18" s="408">
        <v>0.6428571428571429</v>
      </c>
      <c r="G18" s="392">
        <v>2</v>
      </c>
      <c r="H18" s="403">
        <v>0.07142857142857142</v>
      </c>
      <c r="I18" s="393">
        <v>28</v>
      </c>
      <c r="J18" s="29"/>
      <c r="K18" s="29"/>
    </row>
    <row r="19" spans="2:11" ht="15" customHeight="1" thickBot="1">
      <c r="B19" s="475" t="s">
        <v>171</v>
      </c>
      <c r="C19" s="392">
        <v>4</v>
      </c>
      <c r="D19" s="408">
        <v>0.23529411764705882</v>
      </c>
      <c r="E19" s="392">
        <v>13</v>
      </c>
      <c r="F19" s="408">
        <v>0.7647058823529411</v>
      </c>
      <c r="G19" s="392">
        <v>0</v>
      </c>
      <c r="H19" s="403">
        <v>0</v>
      </c>
      <c r="I19" s="393">
        <v>17</v>
      </c>
      <c r="J19" s="29"/>
      <c r="K19" s="29"/>
    </row>
    <row r="20" spans="2:9" ht="15" customHeight="1" thickBot="1">
      <c r="B20" s="396" t="s">
        <v>188</v>
      </c>
      <c r="C20" s="399">
        <v>968</v>
      </c>
      <c r="D20" s="409">
        <v>0.07699650015908367</v>
      </c>
      <c r="E20" s="399">
        <v>11158</v>
      </c>
      <c r="F20" s="409">
        <v>0.8875278396436526</v>
      </c>
      <c r="G20" s="399">
        <v>446</v>
      </c>
      <c r="H20" s="410">
        <v>0.03547566019726376</v>
      </c>
      <c r="I20" s="401">
        <v>12572</v>
      </c>
    </row>
    <row r="23" ht="12">
      <c r="B23" s="6" t="s">
        <v>5</v>
      </c>
    </row>
    <row r="24" spans="2:9" ht="56.25" customHeight="1">
      <c r="B24" s="815" t="s">
        <v>66</v>
      </c>
      <c r="C24" s="815"/>
      <c r="D24" s="815"/>
      <c r="E24" s="815"/>
      <c r="F24" s="815"/>
      <c r="G24" s="815"/>
      <c r="H24" s="28"/>
      <c r="I24" s="28"/>
    </row>
    <row r="25" spans="2:9" ht="12">
      <c r="B25" s="28"/>
      <c r="C25" s="28"/>
      <c r="D25" s="28"/>
      <c r="E25" s="28"/>
      <c r="F25" s="28"/>
      <c r="G25" s="28"/>
      <c r="H25" s="28"/>
      <c r="I25" s="28"/>
    </row>
    <row r="26" ht="12">
      <c r="B26" t="s">
        <v>260</v>
      </c>
    </row>
    <row r="29" ht="15">
      <c r="B29" s="8" t="s">
        <v>1</v>
      </c>
    </row>
  </sheetData>
  <sheetProtection/>
  <mergeCells count="7">
    <mergeCell ref="I4:I5"/>
    <mergeCell ref="C5:D5"/>
    <mergeCell ref="E5:F5"/>
    <mergeCell ref="G5:H5"/>
    <mergeCell ref="B24:G24"/>
    <mergeCell ref="B4:B5"/>
    <mergeCell ref="C4:H4"/>
  </mergeCells>
  <hyperlinks>
    <hyperlink ref="B29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B2:K30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4.57421875" style="0" customWidth="1"/>
    <col min="2" max="2" width="23.421875" style="0" customWidth="1"/>
    <col min="3" max="10" width="20.7109375" style="0" customWidth="1"/>
    <col min="11" max="11" width="12.7109375" style="0" customWidth="1"/>
  </cols>
  <sheetData>
    <row r="2" spans="2:11" ht="18">
      <c r="B2" s="12" t="s">
        <v>243</v>
      </c>
      <c r="C2" s="12"/>
      <c r="D2" s="12"/>
      <c r="E2" s="12"/>
      <c r="F2" s="12"/>
      <c r="G2" s="12"/>
      <c r="H2" s="12"/>
      <c r="I2" s="12"/>
      <c r="J2" s="11"/>
      <c r="K2" s="11"/>
    </row>
    <row r="3" ht="12.75" thickBot="1"/>
    <row r="4" spans="2:11" ht="35.25" customHeight="1">
      <c r="B4" s="841" t="s">
        <v>26</v>
      </c>
      <c r="C4" s="861" t="s">
        <v>152</v>
      </c>
      <c r="D4" s="862"/>
      <c r="E4" s="863" t="s">
        <v>288</v>
      </c>
      <c r="F4" s="862"/>
      <c r="G4" s="863" t="s">
        <v>264</v>
      </c>
      <c r="H4" s="862"/>
      <c r="I4" s="863" t="s">
        <v>307</v>
      </c>
      <c r="J4" s="864"/>
      <c r="K4" s="865" t="s">
        <v>4</v>
      </c>
    </row>
    <row r="5" spans="2:11" ht="19.5" customHeight="1" thickBot="1">
      <c r="B5" s="843"/>
      <c r="C5" s="259" t="s">
        <v>91</v>
      </c>
      <c r="D5" s="202" t="s">
        <v>3</v>
      </c>
      <c r="E5" s="202" t="s">
        <v>91</v>
      </c>
      <c r="F5" s="202" t="s">
        <v>3</v>
      </c>
      <c r="G5" s="202" t="s">
        <v>91</v>
      </c>
      <c r="H5" s="202" t="s">
        <v>3</v>
      </c>
      <c r="I5" s="202" t="s">
        <v>91</v>
      </c>
      <c r="J5" s="202" t="s">
        <v>3</v>
      </c>
      <c r="K5" s="866"/>
    </row>
    <row r="6" spans="2:11" ht="12">
      <c r="B6" s="198" t="s">
        <v>186</v>
      </c>
      <c r="C6" s="193">
        <v>188</v>
      </c>
      <c r="D6" s="181">
        <v>0.03246977547495682</v>
      </c>
      <c r="E6" s="193">
        <v>154</v>
      </c>
      <c r="F6" s="181">
        <v>0.026597582037996545</v>
      </c>
      <c r="G6" s="193">
        <v>5156</v>
      </c>
      <c r="H6" s="181">
        <v>0.8905008635578584</v>
      </c>
      <c r="I6" s="193">
        <v>292</v>
      </c>
      <c r="J6" s="203">
        <v>0.05043177892918826</v>
      </c>
      <c r="K6" s="195">
        <v>5790</v>
      </c>
    </row>
    <row r="7" spans="2:11" ht="12">
      <c r="B7" s="172" t="s">
        <v>148</v>
      </c>
      <c r="C7" s="112">
        <v>43</v>
      </c>
      <c r="D7" s="184">
        <v>0.02205128205128205</v>
      </c>
      <c r="E7" s="112">
        <v>56</v>
      </c>
      <c r="F7" s="184">
        <v>0.028717948717948718</v>
      </c>
      <c r="G7" s="112">
        <v>1732</v>
      </c>
      <c r="H7" s="184">
        <v>0.8882051282051282</v>
      </c>
      <c r="I7" s="112">
        <v>119</v>
      </c>
      <c r="J7" s="182">
        <v>0.06102564102564102</v>
      </c>
      <c r="K7" s="173">
        <v>1950</v>
      </c>
    </row>
    <row r="8" spans="2:11" ht="12">
      <c r="B8" s="172" t="s">
        <v>149</v>
      </c>
      <c r="C8" s="112">
        <v>17</v>
      </c>
      <c r="D8" s="184">
        <v>0.020606060606060607</v>
      </c>
      <c r="E8" s="112">
        <v>33</v>
      </c>
      <c r="F8" s="184">
        <v>0.04</v>
      </c>
      <c r="G8" s="112">
        <v>707</v>
      </c>
      <c r="H8" s="184">
        <v>0.8569696969696969</v>
      </c>
      <c r="I8" s="112">
        <v>68</v>
      </c>
      <c r="J8" s="182">
        <v>0.08242424242424243</v>
      </c>
      <c r="K8" s="173">
        <v>825</v>
      </c>
    </row>
    <row r="9" spans="2:11" ht="12">
      <c r="B9" s="172" t="s">
        <v>154</v>
      </c>
      <c r="C9" s="112">
        <v>6</v>
      </c>
      <c r="D9" s="184">
        <v>0.012072434607645875</v>
      </c>
      <c r="E9" s="112">
        <v>25</v>
      </c>
      <c r="F9" s="184">
        <v>0.05030181086519115</v>
      </c>
      <c r="G9" s="112">
        <v>433</v>
      </c>
      <c r="H9" s="184">
        <v>0.8712273641851107</v>
      </c>
      <c r="I9" s="112">
        <v>33</v>
      </c>
      <c r="J9" s="182">
        <v>0.06639839034205232</v>
      </c>
      <c r="K9" s="173">
        <v>497</v>
      </c>
    </row>
    <row r="10" spans="2:11" ht="12">
      <c r="B10" s="172" t="s">
        <v>101</v>
      </c>
      <c r="C10" s="112">
        <v>18</v>
      </c>
      <c r="D10" s="184">
        <v>0.011320754716981131</v>
      </c>
      <c r="E10" s="112">
        <v>51</v>
      </c>
      <c r="F10" s="184">
        <v>0.03207547169811321</v>
      </c>
      <c r="G10" s="112">
        <v>1428</v>
      </c>
      <c r="H10" s="184">
        <v>0.8981132075471698</v>
      </c>
      <c r="I10" s="112">
        <v>93</v>
      </c>
      <c r="J10" s="182">
        <v>0.05849056603773585</v>
      </c>
      <c r="K10" s="173">
        <v>1590</v>
      </c>
    </row>
    <row r="11" spans="2:11" ht="12">
      <c r="B11" s="172" t="s">
        <v>274</v>
      </c>
      <c r="C11" s="112">
        <v>4</v>
      </c>
      <c r="D11" s="184">
        <v>0.004540295119182747</v>
      </c>
      <c r="E11" s="112">
        <v>10</v>
      </c>
      <c r="F11" s="184">
        <v>0.011350737797956867</v>
      </c>
      <c r="G11" s="112">
        <v>783</v>
      </c>
      <c r="H11" s="184">
        <v>0.8887627695800226</v>
      </c>
      <c r="I11" s="112">
        <v>84</v>
      </c>
      <c r="J11" s="182">
        <v>0.09534619750283768</v>
      </c>
      <c r="K11" s="173">
        <v>881</v>
      </c>
    </row>
    <row r="12" spans="2:11" ht="12">
      <c r="B12" s="172" t="s">
        <v>172</v>
      </c>
      <c r="C12" s="112">
        <v>0</v>
      </c>
      <c r="D12" s="184">
        <v>0</v>
      </c>
      <c r="E12" s="112">
        <v>2</v>
      </c>
      <c r="F12" s="184">
        <v>0.011976047904191617</v>
      </c>
      <c r="G12" s="112">
        <v>152</v>
      </c>
      <c r="H12" s="184">
        <v>0.9101796407185628</v>
      </c>
      <c r="I12" s="112">
        <v>13</v>
      </c>
      <c r="J12" s="182">
        <v>0.07784431137724551</v>
      </c>
      <c r="K12" s="173">
        <v>167</v>
      </c>
    </row>
    <row r="13" spans="2:11" ht="12">
      <c r="B13" s="172" t="s">
        <v>150</v>
      </c>
      <c r="C13" s="112">
        <v>1</v>
      </c>
      <c r="D13" s="184">
        <v>0.0035587188612099642</v>
      </c>
      <c r="E13" s="112">
        <v>8</v>
      </c>
      <c r="F13" s="184">
        <v>0.028469750889679714</v>
      </c>
      <c r="G13" s="112">
        <v>241</v>
      </c>
      <c r="H13" s="184">
        <v>0.8576512455516014</v>
      </c>
      <c r="I13" s="112">
        <v>31</v>
      </c>
      <c r="J13" s="182">
        <v>0.1103202846975089</v>
      </c>
      <c r="K13" s="173">
        <v>281</v>
      </c>
    </row>
    <row r="14" spans="2:11" ht="12">
      <c r="B14" s="172" t="s">
        <v>278</v>
      </c>
      <c r="C14" s="112">
        <v>0</v>
      </c>
      <c r="D14" s="184">
        <v>0</v>
      </c>
      <c r="E14" s="112">
        <v>4</v>
      </c>
      <c r="F14" s="184">
        <v>0.07407407407407407</v>
      </c>
      <c r="G14" s="112">
        <v>44</v>
      </c>
      <c r="H14" s="184">
        <v>0.8148148148148148</v>
      </c>
      <c r="I14" s="112">
        <v>6</v>
      </c>
      <c r="J14" s="182">
        <v>0.1111111111111111</v>
      </c>
      <c r="K14" s="173">
        <v>54</v>
      </c>
    </row>
    <row r="15" spans="2:11" ht="12">
      <c r="B15" s="172" t="s">
        <v>170</v>
      </c>
      <c r="C15" s="112">
        <v>1</v>
      </c>
      <c r="D15" s="184">
        <v>0.003389830508474576</v>
      </c>
      <c r="E15" s="112">
        <v>4</v>
      </c>
      <c r="F15" s="184">
        <v>0.013559322033898305</v>
      </c>
      <c r="G15" s="112">
        <v>258</v>
      </c>
      <c r="H15" s="184">
        <v>0.8745762711864407</v>
      </c>
      <c r="I15" s="112">
        <v>32</v>
      </c>
      <c r="J15" s="182">
        <v>0.10847457627118644</v>
      </c>
      <c r="K15" s="173">
        <v>295</v>
      </c>
    </row>
    <row r="16" spans="2:11" ht="12">
      <c r="B16" s="172" t="s">
        <v>173</v>
      </c>
      <c r="C16" s="112">
        <v>1</v>
      </c>
      <c r="D16" s="184">
        <v>0.010416666666666666</v>
      </c>
      <c r="E16" s="112">
        <v>1</v>
      </c>
      <c r="F16" s="184">
        <v>0.010416666666666666</v>
      </c>
      <c r="G16" s="112">
        <v>79</v>
      </c>
      <c r="H16" s="184">
        <v>0.8229166666666666</v>
      </c>
      <c r="I16" s="112">
        <v>15</v>
      </c>
      <c r="J16" s="182">
        <v>0.15625</v>
      </c>
      <c r="K16" s="173">
        <v>96</v>
      </c>
    </row>
    <row r="17" spans="2:11" ht="12">
      <c r="B17" s="172" t="s">
        <v>191</v>
      </c>
      <c r="C17" s="112">
        <v>1</v>
      </c>
      <c r="D17" s="184">
        <v>0.009900990099009901</v>
      </c>
      <c r="E17" s="112">
        <v>7</v>
      </c>
      <c r="F17" s="184">
        <v>0.06930693069306931</v>
      </c>
      <c r="G17" s="112">
        <v>77</v>
      </c>
      <c r="H17" s="184">
        <v>0.7623762376237624</v>
      </c>
      <c r="I17" s="112">
        <v>16</v>
      </c>
      <c r="J17" s="182">
        <v>0.15841584158415842</v>
      </c>
      <c r="K17" s="173">
        <v>101</v>
      </c>
    </row>
    <row r="18" spans="2:11" ht="12">
      <c r="B18" s="172" t="s">
        <v>308</v>
      </c>
      <c r="C18" s="112">
        <v>0</v>
      </c>
      <c r="D18" s="184">
        <v>0</v>
      </c>
      <c r="E18" s="112">
        <v>0</v>
      </c>
      <c r="F18" s="184">
        <v>0</v>
      </c>
      <c r="G18" s="112">
        <v>20</v>
      </c>
      <c r="H18" s="184">
        <v>0.7142857142857143</v>
      </c>
      <c r="I18" s="112">
        <v>8</v>
      </c>
      <c r="J18" s="182">
        <v>0.2857142857142857</v>
      </c>
      <c r="K18" s="173">
        <v>28</v>
      </c>
    </row>
    <row r="19" spans="2:11" ht="12.75" thickBot="1">
      <c r="B19" s="199" t="s">
        <v>171</v>
      </c>
      <c r="C19" s="113">
        <v>1</v>
      </c>
      <c r="D19" s="260">
        <v>0.058823529411764705</v>
      </c>
      <c r="E19" s="113">
        <v>0</v>
      </c>
      <c r="F19" s="260">
        <v>0</v>
      </c>
      <c r="G19" s="113">
        <v>16</v>
      </c>
      <c r="H19" s="260">
        <v>0.9411764705882353</v>
      </c>
      <c r="I19" s="113">
        <v>0</v>
      </c>
      <c r="J19" s="204">
        <v>0</v>
      </c>
      <c r="K19" s="175">
        <v>17</v>
      </c>
    </row>
    <row r="20" spans="2:11" ht="12.75" thickBot="1">
      <c r="B20" s="111" t="s">
        <v>188</v>
      </c>
      <c r="C20" s="75">
        <v>281</v>
      </c>
      <c r="D20" s="261">
        <v>0.022351256761056315</v>
      </c>
      <c r="E20" s="114">
        <v>355</v>
      </c>
      <c r="F20" s="261">
        <v>0.028237352847597836</v>
      </c>
      <c r="G20" s="114">
        <v>11126</v>
      </c>
      <c r="H20" s="261">
        <v>0.8849825007954184</v>
      </c>
      <c r="I20" s="114">
        <v>810</v>
      </c>
      <c r="J20" s="262">
        <v>0.06442888959592746</v>
      </c>
      <c r="K20" s="81">
        <v>12572</v>
      </c>
    </row>
    <row r="22" spans="2:8" ht="12">
      <c r="B22" s="6" t="s">
        <v>5</v>
      </c>
      <c r="H22" s="18"/>
    </row>
    <row r="23" spans="2:11" ht="12">
      <c r="B23" s="815" t="s">
        <v>100</v>
      </c>
      <c r="C23" s="815"/>
      <c r="D23" s="815"/>
      <c r="E23" s="815"/>
      <c r="F23" s="815"/>
      <c r="G23" s="815"/>
      <c r="H23" s="815"/>
      <c r="I23" s="815"/>
      <c r="J23" s="29"/>
      <c r="K23" s="29"/>
    </row>
    <row r="24" spans="2:11" ht="12">
      <c r="B24" s="815"/>
      <c r="C24" s="815"/>
      <c r="D24" s="815"/>
      <c r="E24" s="815"/>
      <c r="F24" s="815"/>
      <c r="G24" s="815"/>
      <c r="H24" s="815"/>
      <c r="I24" s="815"/>
      <c r="J24" s="29"/>
      <c r="K24" s="29"/>
    </row>
    <row r="25" spans="2:11" ht="12">
      <c r="B25" s="815"/>
      <c r="C25" s="815"/>
      <c r="D25" s="815"/>
      <c r="E25" s="815"/>
      <c r="F25" s="815"/>
      <c r="G25" s="815"/>
      <c r="H25" s="815"/>
      <c r="I25" s="815"/>
      <c r="J25" s="29"/>
      <c r="K25" s="29"/>
    </row>
    <row r="27" ht="12">
      <c r="B27" t="s">
        <v>260</v>
      </c>
    </row>
    <row r="30" ht="15">
      <c r="B30" s="8" t="s">
        <v>1</v>
      </c>
    </row>
  </sheetData>
  <sheetProtection/>
  <mergeCells count="7">
    <mergeCell ref="C4:D4"/>
    <mergeCell ref="E4:F4"/>
    <mergeCell ref="G4:H4"/>
    <mergeCell ref="I4:J4"/>
    <mergeCell ref="K4:K5"/>
    <mergeCell ref="B23:I25"/>
    <mergeCell ref="B4:B5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B2:U30"/>
  <sheetViews>
    <sheetView showGridLines="0" zoomScalePageLayoutView="0" workbookViewId="0" topLeftCell="A1">
      <selection activeCell="B34" sqref="B34"/>
    </sheetView>
  </sheetViews>
  <sheetFormatPr defaultColWidth="7.8515625" defaultRowHeight="12.75"/>
  <cols>
    <col min="1" max="1" width="7.8515625" style="0" customWidth="1"/>
    <col min="2" max="2" width="26.140625" style="0" customWidth="1"/>
    <col min="3" max="20" width="10.7109375" style="0" customWidth="1"/>
  </cols>
  <sheetData>
    <row r="2" spans="2:21" ht="18">
      <c r="B2" s="12" t="s">
        <v>244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21" s="30" customFormat="1" ht="15" customHeight="1">
      <c r="B4" s="841" t="s">
        <v>26</v>
      </c>
      <c r="C4" s="862" t="s">
        <v>49</v>
      </c>
      <c r="D4" s="869"/>
      <c r="E4" s="869" t="s">
        <v>50</v>
      </c>
      <c r="F4" s="869"/>
      <c r="G4" s="869" t="s">
        <v>51</v>
      </c>
      <c r="H4" s="869"/>
      <c r="I4" s="869" t="s">
        <v>52</v>
      </c>
      <c r="J4" s="869"/>
      <c r="K4" s="869" t="s">
        <v>53</v>
      </c>
      <c r="L4" s="869"/>
      <c r="M4" s="863" t="s">
        <v>55</v>
      </c>
      <c r="N4" s="862"/>
      <c r="O4" s="869" t="s">
        <v>44</v>
      </c>
      <c r="P4" s="869"/>
      <c r="Q4" s="869" t="s">
        <v>143</v>
      </c>
      <c r="R4" s="869"/>
      <c r="S4" s="869" t="s">
        <v>95</v>
      </c>
      <c r="T4" s="869"/>
      <c r="U4" s="867" t="s">
        <v>4</v>
      </c>
    </row>
    <row r="5" spans="2:21" s="30" customFormat="1" ht="15.75" thickBot="1">
      <c r="B5" s="843"/>
      <c r="C5" s="205" t="s">
        <v>91</v>
      </c>
      <c r="D5" s="202" t="s">
        <v>3</v>
      </c>
      <c r="E5" s="202" t="s">
        <v>91</v>
      </c>
      <c r="F5" s="202" t="s">
        <v>3</v>
      </c>
      <c r="G5" s="202" t="s">
        <v>91</v>
      </c>
      <c r="H5" s="202" t="s">
        <v>3</v>
      </c>
      <c r="I5" s="202" t="s">
        <v>91</v>
      </c>
      <c r="J5" s="202" t="s">
        <v>3</v>
      </c>
      <c r="K5" s="202" t="s">
        <v>91</v>
      </c>
      <c r="L5" s="202" t="s">
        <v>3</v>
      </c>
      <c r="M5" s="202" t="s">
        <v>91</v>
      </c>
      <c r="N5" s="202" t="s">
        <v>3</v>
      </c>
      <c r="O5" s="202" t="s">
        <v>91</v>
      </c>
      <c r="P5" s="202" t="s">
        <v>3</v>
      </c>
      <c r="Q5" s="202" t="s">
        <v>91</v>
      </c>
      <c r="R5" s="202" t="s">
        <v>3</v>
      </c>
      <c r="S5" s="202" t="s">
        <v>91</v>
      </c>
      <c r="T5" s="202" t="s">
        <v>3</v>
      </c>
      <c r="U5" s="868"/>
    </row>
    <row r="6" spans="2:21" s="30" customFormat="1" ht="12">
      <c r="B6" s="198" t="s">
        <v>186</v>
      </c>
      <c r="C6" s="194">
        <v>25</v>
      </c>
      <c r="D6" s="206">
        <v>0.004317789291882556</v>
      </c>
      <c r="E6" s="193">
        <v>1757</v>
      </c>
      <c r="F6" s="206">
        <v>0.303454231433506</v>
      </c>
      <c r="G6" s="193">
        <v>110</v>
      </c>
      <c r="H6" s="206">
        <v>0.018998272884283247</v>
      </c>
      <c r="I6" s="193">
        <v>22</v>
      </c>
      <c r="J6" s="206">
        <v>0.0037996545768566492</v>
      </c>
      <c r="K6" s="193">
        <v>787</v>
      </c>
      <c r="L6" s="206">
        <v>0.13592400690846287</v>
      </c>
      <c r="M6" s="207">
        <v>74</v>
      </c>
      <c r="N6" s="206">
        <v>0.012780656303972366</v>
      </c>
      <c r="O6" s="193">
        <v>2282</v>
      </c>
      <c r="P6" s="206">
        <v>0.39412780656303975</v>
      </c>
      <c r="Q6" s="208">
        <v>431</v>
      </c>
      <c r="R6" s="206">
        <v>0.07443868739205527</v>
      </c>
      <c r="S6" s="208">
        <v>302</v>
      </c>
      <c r="T6" s="263">
        <v>0.05215889464594128</v>
      </c>
      <c r="U6" s="264">
        <v>5790</v>
      </c>
    </row>
    <row r="7" spans="2:21" s="30" customFormat="1" ht="12">
      <c r="B7" s="172" t="s">
        <v>148</v>
      </c>
      <c r="C7" s="186">
        <v>13</v>
      </c>
      <c r="D7" s="187">
        <v>0.006666666666666667</v>
      </c>
      <c r="E7" s="112">
        <v>662</v>
      </c>
      <c r="F7" s="187">
        <v>0.3394871794871795</v>
      </c>
      <c r="G7" s="112">
        <v>43</v>
      </c>
      <c r="H7" s="187">
        <v>0.02205128205128205</v>
      </c>
      <c r="I7" s="112">
        <v>7</v>
      </c>
      <c r="J7" s="187">
        <v>0.0035897435897435897</v>
      </c>
      <c r="K7" s="112">
        <v>395</v>
      </c>
      <c r="L7" s="187">
        <v>0.20256410256410257</v>
      </c>
      <c r="M7" s="183">
        <v>54</v>
      </c>
      <c r="N7" s="187">
        <v>0.027692307692307693</v>
      </c>
      <c r="O7" s="112">
        <v>264</v>
      </c>
      <c r="P7" s="187">
        <v>0.13538461538461538</v>
      </c>
      <c r="Q7" s="188">
        <v>343</v>
      </c>
      <c r="R7" s="187">
        <v>0.1758974358974359</v>
      </c>
      <c r="S7" s="188">
        <v>169</v>
      </c>
      <c r="T7" s="217">
        <v>0.08666666666666667</v>
      </c>
      <c r="U7" s="265">
        <v>1950</v>
      </c>
    </row>
    <row r="8" spans="2:21" s="30" customFormat="1" ht="12">
      <c r="B8" s="172" t="s">
        <v>149</v>
      </c>
      <c r="C8" s="186">
        <v>5</v>
      </c>
      <c r="D8" s="187">
        <v>0.006060606060606061</v>
      </c>
      <c r="E8" s="112">
        <v>298</v>
      </c>
      <c r="F8" s="187">
        <v>0.3612121212121212</v>
      </c>
      <c r="G8" s="112">
        <v>24</v>
      </c>
      <c r="H8" s="187">
        <v>0.02909090909090909</v>
      </c>
      <c r="I8" s="112">
        <v>7</v>
      </c>
      <c r="J8" s="187">
        <v>0.008484848484848486</v>
      </c>
      <c r="K8" s="112">
        <v>84</v>
      </c>
      <c r="L8" s="187">
        <v>0.10181818181818182</v>
      </c>
      <c r="M8" s="183">
        <v>20</v>
      </c>
      <c r="N8" s="187">
        <v>0.024242424242424242</v>
      </c>
      <c r="O8" s="112">
        <v>180</v>
      </c>
      <c r="P8" s="187">
        <v>0.21818181818181817</v>
      </c>
      <c r="Q8" s="188">
        <v>130</v>
      </c>
      <c r="R8" s="187">
        <v>0.15757575757575756</v>
      </c>
      <c r="S8" s="188">
        <v>77</v>
      </c>
      <c r="T8" s="217">
        <v>0.09333333333333334</v>
      </c>
      <c r="U8" s="265">
        <v>825</v>
      </c>
    </row>
    <row r="9" spans="2:21" s="30" customFormat="1" ht="12">
      <c r="B9" s="172" t="s">
        <v>154</v>
      </c>
      <c r="C9" s="186">
        <v>4</v>
      </c>
      <c r="D9" s="187">
        <v>0.008048289738430584</v>
      </c>
      <c r="E9" s="112">
        <v>195</v>
      </c>
      <c r="F9" s="187">
        <v>0.39235412474849096</v>
      </c>
      <c r="G9" s="112">
        <v>20</v>
      </c>
      <c r="H9" s="187">
        <v>0.04024144869215292</v>
      </c>
      <c r="I9" s="112">
        <v>0</v>
      </c>
      <c r="J9" s="187">
        <v>0</v>
      </c>
      <c r="K9" s="112">
        <v>45</v>
      </c>
      <c r="L9" s="187">
        <v>0.09054325955734406</v>
      </c>
      <c r="M9" s="183">
        <v>8</v>
      </c>
      <c r="N9" s="187">
        <v>0.01609657947686117</v>
      </c>
      <c r="O9" s="112">
        <v>116</v>
      </c>
      <c r="P9" s="187">
        <v>0.23340040241448692</v>
      </c>
      <c r="Q9" s="188">
        <v>67</v>
      </c>
      <c r="R9" s="187">
        <v>0.13480885311871227</v>
      </c>
      <c r="S9" s="188">
        <v>42</v>
      </c>
      <c r="T9" s="217">
        <v>0.08450704225352113</v>
      </c>
      <c r="U9" s="265">
        <v>497</v>
      </c>
    </row>
    <row r="10" spans="2:21" ht="12">
      <c r="B10" s="172" t="s">
        <v>101</v>
      </c>
      <c r="C10" s="186">
        <v>17</v>
      </c>
      <c r="D10" s="187">
        <v>0.010691823899371069</v>
      </c>
      <c r="E10" s="112">
        <v>651</v>
      </c>
      <c r="F10" s="187">
        <v>0.40943396226415096</v>
      </c>
      <c r="G10" s="112">
        <v>44</v>
      </c>
      <c r="H10" s="187">
        <v>0.027672955974842768</v>
      </c>
      <c r="I10" s="112">
        <v>13</v>
      </c>
      <c r="J10" s="187">
        <v>0.008176100628930818</v>
      </c>
      <c r="K10" s="112">
        <v>204</v>
      </c>
      <c r="L10" s="187">
        <v>0.12830188679245283</v>
      </c>
      <c r="M10" s="183">
        <v>41</v>
      </c>
      <c r="N10" s="187">
        <v>0.02578616352201258</v>
      </c>
      <c r="O10" s="112">
        <v>440</v>
      </c>
      <c r="P10" s="187">
        <v>0.27672955974842767</v>
      </c>
      <c r="Q10" s="188">
        <v>61</v>
      </c>
      <c r="R10" s="187">
        <v>0.038364779874213835</v>
      </c>
      <c r="S10" s="188">
        <v>119</v>
      </c>
      <c r="T10" s="217">
        <v>0.07484276729559748</v>
      </c>
      <c r="U10" s="265">
        <v>1590</v>
      </c>
    </row>
    <row r="11" spans="2:21" ht="12" customHeight="1">
      <c r="B11" s="172" t="s">
        <v>274</v>
      </c>
      <c r="C11" s="186">
        <v>5</v>
      </c>
      <c r="D11" s="187">
        <v>0.0056753688989784334</v>
      </c>
      <c r="E11" s="112">
        <v>334</v>
      </c>
      <c r="F11" s="187">
        <v>0.37911464245175935</v>
      </c>
      <c r="G11" s="112">
        <v>34</v>
      </c>
      <c r="H11" s="187">
        <v>0.03859250851305335</v>
      </c>
      <c r="I11" s="112">
        <v>6</v>
      </c>
      <c r="J11" s="187">
        <v>0.00681044267877412</v>
      </c>
      <c r="K11" s="112">
        <v>91</v>
      </c>
      <c r="L11" s="187">
        <v>0.10329171396140749</v>
      </c>
      <c r="M11" s="183">
        <v>28</v>
      </c>
      <c r="N11" s="187">
        <v>0.03178206583427923</v>
      </c>
      <c r="O11" s="112">
        <v>246</v>
      </c>
      <c r="P11" s="187">
        <v>0.2792281498297389</v>
      </c>
      <c r="Q11" s="188">
        <v>41</v>
      </c>
      <c r="R11" s="187">
        <v>0.046538024971623154</v>
      </c>
      <c r="S11" s="188">
        <v>96</v>
      </c>
      <c r="T11" s="217">
        <v>0.10896708286038592</v>
      </c>
      <c r="U11" s="265">
        <v>881</v>
      </c>
    </row>
    <row r="12" spans="2:21" ht="12">
      <c r="B12" s="172" t="s">
        <v>172</v>
      </c>
      <c r="C12" s="186">
        <v>2</v>
      </c>
      <c r="D12" s="187">
        <v>0.011976047904191617</v>
      </c>
      <c r="E12" s="112">
        <v>89</v>
      </c>
      <c r="F12" s="187">
        <v>0.5329341317365269</v>
      </c>
      <c r="G12" s="112">
        <v>5</v>
      </c>
      <c r="H12" s="187">
        <v>0.029940119760479042</v>
      </c>
      <c r="I12" s="112">
        <v>1</v>
      </c>
      <c r="J12" s="187">
        <v>0.005988023952095809</v>
      </c>
      <c r="K12" s="112">
        <v>14</v>
      </c>
      <c r="L12" s="187">
        <v>0.08383233532934131</v>
      </c>
      <c r="M12" s="183">
        <v>2</v>
      </c>
      <c r="N12" s="187">
        <v>0.011976047904191617</v>
      </c>
      <c r="O12" s="112">
        <v>32</v>
      </c>
      <c r="P12" s="187">
        <v>0.19161676646706588</v>
      </c>
      <c r="Q12" s="188">
        <v>6</v>
      </c>
      <c r="R12" s="187">
        <v>0.03592814371257485</v>
      </c>
      <c r="S12" s="188">
        <v>16</v>
      </c>
      <c r="T12" s="217">
        <v>0.09580838323353294</v>
      </c>
      <c r="U12" s="265">
        <v>167</v>
      </c>
    </row>
    <row r="13" spans="2:21" ht="12">
      <c r="B13" s="172" t="s">
        <v>150</v>
      </c>
      <c r="C13" s="186">
        <v>1</v>
      </c>
      <c r="D13" s="187">
        <v>0.0035587188612099642</v>
      </c>
      <c r="E13" s="112">
        <v>120</v>
      </c>
      <c r="F13" s="187">
        <v>0.42704626334519574</v>
      </c>
      <c r="G13" s="112">
        <v>10</v>
      </c>
      <c r="H13" s="187">
        <v>0.03558718861209965</v>
      </c>
      <c r="I13" s="112">
        <v>3</v>
      </c>
      <c r="J13" s="187">
        <v>0.010676156583629894</v>
      </c>
      <c r="K13" s="112">
        <v>14</v>
      </c>
      <c r="L13" s="187">
        <v>0.0498220640569395</v>
      </c>
      <c r="M13" s="183">
        <v>10</v>
      </c>
      <c r="N13" s="187">
        <v>0.03558718861209965</v>
      </c>
      <c r="O13" s="112">
        <v>76</v>
      </c>
      <c r="P13" s="187">
        <v>0.2704626334519573</v>
      </c>
      <c r="Q13" s="188">
        <v>1</v>
      </c>
      <c r="R13" s="187">
        <v>0.0035587188612099642</v>
      </c>
      <c r="S13" s="188">
        <v>46</v>
      </c>
      <c r="T13" s="217">
        <v>0.16370106761565836</v>
      </c>
      <c r="U13" s="265">
        <v>281</v>
      </c>
    </row>
    <row r="14" spans="2:21" ht="12">
      <c r="B14" s="172" t="s">
        <v>278</v>
      </c>
      <c r="C14" s="186">
        <v>0</v>
      </c>
      <c r="D14" s="187">
        <v>0</v>
      </c>
      <c r="E14" s="112">
        <v>20</v>
      </c>
      <c r="F14" s="187">
        <v>0.37037037037037035</v>
      </c>
      <c r="G14" s="112">
        <v>2</v>
      </c>
      <c r="H14" s="187">
        <v>0.037037037037037035</v>
      </c>
      <c r="I14" s="112">
        <v>1</v>
      </c>
      <c r="J14" s="187">
        <v>0.018518518518518517</v>
      </c>
      <c r="K14" s="112">
        <v>8</v>
      </c>
      <c r="L14" s="187">
        <v>0.14814814814814814</v>
      </c>
      <c r="M14" s="183">
        <v>0</v>
      </c>
      <c r="N14" s="187">
        <v>0</v>
      </c>
      <c r="O14" s="112">
        <v>16</v>
      </c>
      <c r="P14" s="187">
        <v>0.2962962962962963</v>
      </c>
      <c r="Q14" s="188">
        <v>1</v>
      </c>
      <c r="R14" s="187">
        <v>0.018518518518518517</v>
      </c>
      <c r="S14" s="188">
        <v>6</v>
      </c>
      <c r="T14" s="217">
        <v>0.1111111111111111</v>
      </c>
      <c r="U14" s="265">
        <v>54</v>
      </c>
    </row>
    <row r="15" spans="2:21" ht="12">
      <c r="B15" s="172" t="s">
        <v>170</v>
      </c>
      <c r="C15" s="186">
        <v>0</v>
      </c>
      <c r="D15" s="187">
        <v>0</v>
      </c>
      <c r="E15" s="112">
        <v>131</v>
      </c>
      <c r="F15" s="187">
        <v>0.4440677966101695</v>
      </c>
      <c r="G15" s="112">
        <v>6</v>
      </c>
      <c r="H15" s="187">
        <v>0.020338983050847456</v>
      </c>
      <c r="I15" s="112">
        <v>2</v>
      </c>
      <c r="J15" s="187">
        <v>0.006779661016949152</v>
      </c>
      <c r="K15" s="112">
        <v>12</v>
      </c>
      <c r="L15" s="187">
        <v>0.04067796610169491</v>
      </c>
      <c r="M15" s="183">
        <v>8</v>
      </c>
      <c r="N15" s="187">
        <v>0.02711864406779661</v>
      </c>
      <c r="O15" s="112">
        <v>74</v>
      </c>
      <c r="P15" s="187">
        <v>0.25084745762711863</v>
      </c>
      <c r="Q15" s="188">
        <v>32</v>
      </c>
      <c r="R15" s="187">
        <v>0.10847457627118644</v>
      </c>
      <c r="S15" s="188">
        <v>30</v>
      </c>
      <c r="T15" s="217">
        <v>0.1016949152542373</v>
      </c>
      <c r="U15" s="265">
        <v>295</v>
      </c>
    </row>
    <row r="16" spans="2:21" ht="12">
      <c r="B16" s="172" t="s">
        <v>173</v>
      </c>
      <c r="C16" s="186">
        <v>0</v>
      </c>
      <c r="D16" s="187">
        <v>0</v>
      </c>
      <c r="E16" s="112">
        <v>48</v>
      </c>
      <c r="F16" s="187">
        <v>0.5</v>
      </c>
      <c r="G16" s="112">
        <v>0</v>
      </c>
      <c r="H16" s="187">
        <v>0</v>
      </c>
      <c r="I16" s="112">
        <v>1</v>
      </c>
      <c r="J16" s="187">
        <v>0.010416666666666666</v>
      </c>
      <c r="K16" s="112">
        <v>8</v>
      </c>
      <c r="L16" s="187">
        <v>0.08333333333333333</v>
      </c>
      <c r="M16" s="183">
        <v>2</v>
      </c>
      <c r="N16" s="187">
        <v>0.020833333333333332</v>
      </c>
      <c r="O16" s="112">
        <v>25</v>
      </c>
      <c r="P16" s="187">
        <v>0.2604166666666667</v>
      </c>
      <c r="Q16" s="188">
        <v>0</v>
      </c>
      <c r="R16" s="187">
        <v>0</v>
      </c>
      <c r="S16" s="188">
        <v>12</v>
      </c>
      <c r="T16" s="217">
        <v>0.125</v>
      </c>
      <c r="U16" s="265">
        <v>96</v>
      </c>
    </row>
    <row r="17" spans="2:21" ht="12">
      <c r="B17" s="172" t="s">
        <v>191</v>
      </c>
      <c r="C17" s="186">
        <v>0</v>
      </c>
      <c r="D17" s="187">
        <v>0</v>
      </c>
      <c r="E17" s="112">
        <v>49</v>
      </c>
      <c r="F17" s="187">
        <v>0.48514851485148514</v>
      </c>
      <c r="G17" s="112">
        <v>0</v>
      </c>
      <c r="H17" s="187">
        <v>0</v>
      </c>
      <c r="I17" s="112">
        <v>3</v>
      </c>
      <c r="J17" s="187">
        <v>0.0297029702970297</v>
      </c>
      <c r="K17" s="112">
        <v>6</v>
      </c>
      <c r="L17" s="187">
        <v>0.0594059405940594</v>
      </c>
      <c r="M17" s="183">
        <v>0</v>
      </c>
      <c r="N17" s="187">
        <v>0</v>
      </c>
      <c r="O17" s="112">
        <v>27</v>
      </c>
      <c r="P17" s="187">
        <v>0.26732673267326734</v>
      </c>
      <c r="Q17" s="188">
        <v>6</v>
      </c>
      <c r="R17" s="187">
        <v>0.0594059405940594</v>
      </c>
      <c r="S17" s="188">
        <v>10</v>
      </c>
      <c r="T17" s="217">
        <v>0.09900990099009901</v>
      </c>
      <c r="U17" s="265">
        <v>101</v>
      </c>
    </row>
    <row r="18" spans="2:21" ht="12">
      <c r="B18" s="172" t="s">
        <v>308</v>
      </c>
      <c r="C18" s="186">
        <v>0</v>
      </c>
      <c r="D18" s="187">
        <v>0</v>
      </c>
      <c r="E18" s="112">
        <v>8</v>
      </c>
      <c r="F18" s="187">
        <v>0.2857142857142857</v>
      </c>
      <c r="G18" s="112">
        <v>0</v>
      </c>
      <c r="H18" s="187">
        <v>0</v>
      </c>
      <c r="I18" s="112">
        <v>2</v>
      </c>
      <c r="J18" s="187">
        <v>0.07142857142857142</v>
      </c>
      <c r="K18" s="112">
        <v>0</v>
      </c>
      <c r="L18" s="187">
        <v>0</v>
      </c>
      <c r="M18" s="183">
        <v>0</v>
      </c>
      <c r="N18" s="187">
        <v>0</v>
      </c>
      <c r="O18" s="112">
        <v>11</v>
      </c>
      <c r="P18" s="187">
        <v>0.39285714285714285</v>
      </c>
      <c r="Q18" s="188">
        <v>0</v>
      </c>
      <c r="R18" s="187">
        <v>0</v>
      </c>
      <c r="S18" s="188">
        <v>7</v>
      </c>
      <c r="T18" s="217">
        <v>0.25</v>
      </c>
      <c r="U18" s="265">
        <v>28</v>
      </c>
    </row>
    <row r="19" spans="2:21" ht="12.75" thickBot="1">
      <c r="B19" s="199" t="s">
        <v>171</v>
      </c>
      <c r="C19" s="189">
        <v>0</v>
      </c>
      <c r="D19" s="190">
        <v>0</v>
      </c>
      <c r="E19" s="174">
        <v>7</v>
      </c>
      <c r="F19" s="190">
        <v>0.4117647058823529</v>
      </c>
      <c r="G19" s="174">
        <v>0</v>
      </c>
      <c r="H19" s="190">
        <v>0</v>
      </c>
      <c r="I19" s="174">
        <v>0</v>
      </c>
      <c r="J19" s="190">
        <v>0</v>
      </c>
      <c r="K19" s="174">
        <v>0</v>
      </c>
      <c r="L19" s="190">
        <v>0</v>
      </c>
      <c r="M19" s="185">
        <v>0</v>
      </c>
      <c r="N19" s="190">
        <v>0</v>
      </c>
      <c r="O19" s="174">
        <v>9</v>
      </c>
      <c r="P19" s="190">
        <v>0.5294117647058824</v>
      </c>
      <c r="Q19" s="191">
        <v>0</v>
      </c>
      <c r="R19" s="190">
        <v>0</v>
      </c>
      <c r="S19" s="191">
        <v>1</v>
      </c>
      <c r="T19" s="218">
        <v>0.058823529411764705</v>
      </c>
      <c r="U19" s="266">
        <v>17</v>
      </c>
    </row>
    <row r="20" spans="2:21" ht="12.75" thickBot="1">
      <c r="B20" s="111" t="s">
        <v>188</v>
      </c>
      <c r="C20" s="176">
        <v>72</v>
      </c>
      <c r="D20" s="192">
        <v>0.005727012408526885</v>
      </c>
      <c r="E20" s="177">
        <v>4369</v>
      </c>
      <c r="F20" s="192">
        <v>0.3475182946229717</v>
      </c>
      <c r="G20" s="177">
        <v>298</v>
      </c>
      <c r="H20" s="192">
        <v>0.02370346802418072</v>
      </c>
      <c r="I20" s="177">
        <v>68</v>
      </c>
      <c r="J20" s="192">
        <v>0.005408845052497614</v>
      </c>
      <c r="K20" s="177">
        <v>1668</v>
      </c>
      <c r="L20" s="192">
        <v>0.13267578746420616</v>
      </c>
      <c r="M20" s="235">
        <v>247</v>
      </c>
      <c r="N20" s="192">
        <v>0.01964683423480751</v>
      </c>
      <c r="O20" s="177">
        <v>3798</v>
      </c>
      <c r="P20" s="192">
        <v>0.3020999045497932</v>
      </c>
      <c r="Q20" s="216">
        <v>1119</v>
      </c>
      <c r="R20" s="192">
        <v>0.08900731784918868</v>
      </c>
      <c r="S20" s="216">
        <v>933</v>
      </c>
      <c r="T20" s="267">
        <v>0.07421253579382756</v>
      </c>
      <c r="U20" s="268">
        <v>12572</v>
      </c>
    </row>
    <row r="21" ht="12">
      <c r="Q21" s="209"/>
    </row>
    <row r="22" spans="2:8" ht="12">
      <c r="B22" s="6" t="s">
        <v>5</v>
      </c>
      <c r="H22" s="18"/>
    </row>
    <row r="23" spans="2:9" ht="12">
      <c r="B23" s="815" t="s">
        <v>100</v>
      </c>
      <c r="C23" s="815"/>
      <c r="D23" s="815"/>
      <c r="E23" s="815"/>
      <c r="F23" s="815"/>
      <c r="G23" s="815"/>
      <c r="H23" s="815"/>
      <c r="I23" s="815"/>
    </row>
    <row r="24" spans="2:20" ht="12">
      <c r="B24" s="815"/>
      <c r="C24" s="815"/>
      <c r="D24" s="815"/>
      <c r="E24" s="815"/>
      <c r="F24" s="815"/>
      <c r="G24" s="815"/>
      <c r="H24" s="815"/>
      <c r="I24" s="815"/>
      <c r="S24" s="209"/>
      <c r="T24" s="209"/>
    </row>
    <row r="25" spans="2:9" ht="12">
      <c r="B25" s="815"/>
      <c r="C25" s="815"/>
      <c r="D25" s="815"/>
      <c r="E25" s="815"/>
      <c r="F25" s="815"/>
      <c r="G25" s="815"/>
      <c r="H25" s="815"/>
      <c r="I25" s="815"/>
    </row>
    <row r="27" ht="12">
      <c r="B27" t="s">
        <v>260</v>
      </c>
    </row>
    <row r="30" ht="15">
      <c r="B30" s="8" t="s">
        <v>1</v>
      </c>
    </row>
  </sheetData>
  <sheetProtection/>
  <mergeCells count="12">
    <mergeCell ref="B23:I25"/>
    <mergeCell ref="M4:N4"/>
    <mergeCell ref="O4:P4"/>
    <mergeCell ref="Q4:R4"/>
    <mergeCell ref="S4:T4"/>
    <mergeCell ref="U4:U5"/>
    <mergeCell ref="B4:B5"/>
    <mergeCell ref="C4:D4"/>
    <mergeCell ref="E4:F4"/>
    <mergeCell ref="G4:H4"/>
    <mergeCell ref="I4:J4"/>
    <mergeCell ref="K4:L4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B2:Y30"/>
  <sheetViews>
    <sheetView showGridLines="0" zoomScalePageLayoutView="0" workbookViewId="0" topLeftCell="E1">
      <selection activeCell="B32" sqref="B32"/>
    </sheetView>
  </sheetViews>
  <sheetFormatPr defaultColWidth="8.421875" defaultRowHeight="12.75"/>
  <cols>
    <col min="1" max="1" width="8.421875" style="0" customWidth="1"/>
    <col min="2" max="2" width="27.7109375" style="0" customWidth="1"/>
    <col min="3" max="24" width="12.7109375" style="0" customWidth="1"/>
  </cols>
  <sheetData>
    <row r="2" spans="2:25" ht="18">
      <c r="B2" s="12" t="s">
        <v>245</v>
      </c>
      <c r="C2" s="12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25" s="30" customFormat="1" ht="15" customHeight="1">
      <c r="B4" s="848" t="s">
        <v>26</v>
      </c>
      <c r="C4" s="870" t="s">
        <v>97</v>
      </c>
      <c r="D4" s="871"/>
      <c r="E4" s="870" t="s">
        <v>63</v>
      </c>
      <c r="F4" s="871"/>
      <c r="G4" s="870" t="s">
        <v>35</v>
      </c>
      <c r="H4" s="871"/>
      <c r="I4" s="870" t="s">
        <v>36</v>
      </c>
      <c r="J4" s="871"/>
      <c r="K4" s="870" t="s">
        <v>37</v>
      </c>
      <c r="L4" s="871"/>
      <c r="M4" s="870" t="s">
        <v>38</v>
      </c>
      <c r="N4" s="871"/>
      <c r="O4" s="870" t="s">
        <v>39</v>
      </c>
      <c r="P4" s="871"/>
      <c r="Q4" s="870" t="s">
        <v>40</v>
      </c>
      <c r="R4" s="871"/>
      <c r="S4" s="870" t="s">
        <v>41</v>
      </c>
      <c r="T4" s="871"/>
      <c r="U4" s="870" t="s">
        <v>153</v>
      </c>
      <c r="V4" s="871"/>
      <c r="W4" s="874" t="s">
        <v>310</v>
      </c>
      <c r="X4" s="875"/>
      <c r="Y4" s="872" t="s">
        <v>4</v>
      </c>
    </row>
    <row r="5" spans="2:25" s="30" customFormat="1" ht="14.25" thickBot="1">
      <c r="B5" s="849"/>
      <c r="C5" s="375" t="s">
        <v>91</v>
      </c>
      <c r="D5" s="375" t="s">
        <v>3</v>
      </c>
      <c r="E5" s="375" t="s">
        <v>91</v>
      </c>
      <c r="F5" s="375" t="s">
        <v>3</v>
      </c>
      <c r="G5" s="375" t="s">
        <v>91</v>
      </c>
      <c r="H5" s="375" t="s">
        <v>3</v>
      </c>
      <c r="I5" s="375" t="s">
        <v>91</v>
      </c>
      <c r="J5" s="375" t="s">
        <v>3</v>
      </c>
      <c r="K5" s="375" t="s">
        <v>91</v>
      </c>
      <c r="L5" s="375" t="s">
        <v>3</v>
      </c>
      <c r="M5" s="375" t="s">
        <v>91</v>
      </c>
      <c r="N5" s="375" t="s">
        <v>3</v>
      </c>
      <c r="O5" s="375" t="s">
        <v>91</v>
      </c>
      <c r="P5" s="375" t="s">
        <v>3</v>
      </c>
      <c r="Q5" s="375" t="s">
        <v>91</v>
      </c>
      <c r="R5" s="375" t="s">
        <v>3</v>
      </c>
      <c r="S5" s="375" t="s">
        <v>91</v>
      </c>
      <c r="T5" s="375" t="s">
        <v>3</v>
      </c>
      <c r="U5" s="375" t="s">
        <v>91</v>
      </c>
      <c r="V5" s="375" t="s">
        <v>3</v>
      </c>
      <c r="W5" s="375" t="s">
        <v>91</v>
      </c>
      <c r="X5" s="480" t="s">
        <v>3</v>
      </c>
      <c r="Y5" s="873"/>
    </row>
    <row r="6" spans="2:25" s="30" customFormat="1" ht="15" customHeight="1">
      <c r="B6" s="470" t="s">
        <v>186</v>
      </c>
      <c r="C6" s="481">
        <v>3214</v>
      </c>
      <c r="D6" s="472">
        <v>0.5550949913644214</v>
      </c>
      <c r="E6" s="471">
        <v>963</v>
      </c>
      <c r="F6" s="472">
        <v>0.16632124352331606</v>
      </c>
      <c r="G6" s="471">
        <v>478</v>
      </c>
      <c r="H6" s="472">
        <v>0.08255613126079447</v>
      </c>
      <c r="I6" s="471">
        <v>330</v>
      </c>
      <c r="J6" s="472">
        <v>0.05699481865284974</v>
      </c>
      <c r="K6" s="471">
        <v>229</v>
      </c>
      <c r="L6" s="472">
        <v>0.03955094991364421</v>
      </c>
      <c r="M6" s="471">
        <v>193</v>
      </c>
      <c r="N6" s="472">
        <v>0.03333333333333333</v>
      </c>
      <c r="O6" s="471">
        <v>166</v>
      </c>
      <c r="P6" s="472">
        <v>0.028670120898100174</v>
      </c>
      <c r="Q6" s="471">
        <v>94</v>
      </c>
      <c r="R6" s="472">
        <v>0.01623488773747841</v>
      </c>
      <c r="S6" s="471">
        <v>30</v>
      </c>
      <c r="T6" s="472">
        <v>0.0051813471502590676</v>
      </c>
      <c r="U6" s="471">
        <v>2</v>
      </c>
      <c r="V6" s="472">
        <v>0.0003454231433506045</v>
      </c>
      <c r="W6" s="471">
        <v>91</v>
      </c>
      <c r="X6" s="482">
        <v>0.015716753022452505</v>
      </c>
      <c r="Y6" s="483">
        <v>5790</v>
      </c>
    </row>
    <row r="7" spans="2:25" s="30" customFormat="1" ht="15" customHeight="1">
      <c r="B7" s="389" t="s">
        <v>148</v>
      </c>
      <c r="C7" s="435">
        <v>615</v>
      </c>
      <c r="D7" s="436">
        <v>0.3153846153846154</v>
      </c>
      <c r="E7" s="437">
        <v>498</v>
      </c>
      <c r="F7" s="436">
        <v>0.2553846153846154</v>
      </c>
      <c r="G7" s="437">
        <v>243</v>
      </c>
      <c r="H7" s="436">
        <v>0.12461538461538461</v>
      </c>
      <c r="I7" s="437">
        <v>183</v>
      </c>
      <c r="J7" s="436">
        <v>0.09384615384615384</v>
      </c>
      <c r="K7" s="437">
        <v>148</v>
      </c>
      <c r="L7" s="436">
        <v>0.0758974358974359</v>
      </c>
      <c r="M7" s="437">
        <v>99</v>
      </c>
      <c r="N7" s="436">
        <v>0.05076923076923077</v>
      </c>
      <c r="O7" s="437">
        <v>64</v>
      </c>
      <c r="P7" s="436">
        <v>0.03282051282051282</v>
      </c>
      <c r="Q7" s="437">
        <v>29</v>
      </c>
      <c r="R7" s="436">
        <v>0.014871794871794871</v>
      </c>
      <c r="S7" s="437">
        <v>4</v>
      </c>
      <c r="T7" s="436">
        <v>0.0020512820512820513</v>
      </c>
      <c r="U7" s="437">
        <v>3</v>
      </c>
      <c r="V7" s="436">
        <v>0.0015384615384615385</v>
      </c>
      <c r="W7" s="437">
        <v>64</v>
      </c>
      <c r="X7" s="484">
        <v>0.03282051282051282</v>
      </c>
      <c r="Y7" s="485">
        <v>1950</v>
      </c>
    </row>
    <row r="8" spans="2:25" s="30" customFormat="1" ht="15" customHeight="1">
      <c r="B8" s="389" t="s">
        <v>149</v>
      </c>
      <c r="C8" s="435">
        <v>93</v>
      </c>
      <c r="D8" s="436">
        <v>0.11272727272727273</v>
      </c>
      <c r="E8" s="437">
        <v>184</v>
      </c>
      <c r="F8" s="436">
        <v>0.22303030303030302</v>
      </c>
      <c r="G8" s="437">
        <v>98</v>
      </c>
      <c r="H8" s="436">
        <v>0.11878787878787879</v>
      </c>
      <c r="I8" s="437">
        <v>110</v>
      </c>
      <c r="J8" s="436">
        <v>0.13333333333333333</v>
      </c>
      <c r="K8" s="437">
        <v>105</v>
      </c>
      <c r="L8" s="436">
        <v>0.12727272727272726</v>
      </c>
      <c r="M8" s="437">
        <v>93</v>
      </c>
      <c r="N8" s="436">
        <v>0.11272727272727273</v>
      </c>
      <c r="O8" s="437">
        <v>66</v>
      </c>
      <c r="P8" s="436">
        <v>0.08</v>
      </c>
      <c r="Q8" s="437">
        <v>31</v>
      </c>
      <c r="R8" s="436">
        <v>0.037575757575757575</v>
      </c>
      <c r="S8" s="437">
        <v>5</v>
      </c>
      <c r="T8" s="436">
        <v>0.006060606060606061</v>
      </c>
      <c r="U8" s="437">
        <v>1</v>
      </c>
      <c r="V8" s="436">
        <v>0.0012121212121212121</v>
      </c>
      <c r="W8" s="437">
        <v>39</v>
      </c>
      <c r="X8" s="484">
        <v>0.04727272727272727</v>
      </c>
      <c r="Y8" s="485">
        <v>825</v>
      </c>
    </row>
    <row r="9" spans="2:25" ht="15" customHeight="1">
      <c r="B9" s="389" t="s">
        <v>154</v>
      </c>
      <c r="C9" s="435">
        <v>25</v>
      </c>
      <c r="D9" s="436">
        <v>0.05030181086519115</v>
      </c>
      <c r="E9" s="437">
        <v>66</v>
      </c>
      <c r="F9" s="436">
        <v>0.13279678068410464</v>
      </c>
      <c r="G9" s="437">
        <v>61</v>
      </c>
      <c r="H9" s="436">
        <v>0.1227364185110664</v>
      </c>
      <c r="I9" s="437">
        <v>84</v>
      </c>
      <c r="J9" s="436">
        <v>0.16901408450704225</v>
      </c>
      <c r="K9" s="437">
        <v>72</v>
      </c>
      <c r="L9" s="436">
        <v>0.1448692152917505</v>
      </c>
      <c r="M9" s="437">
        <v>70</v>
      </c>
      <c r="N9" s="436">
        <v>0.14084507042253522</v>
      </c>
      <c r="O9" s="437">
        <v>67</v>
      </c>
      <c r="P9" s="436">
        <v>0.13480885311871227</v>
      </c>
      <c r="Q9" s="437">
        <v>19</v>
      </c>
      <c r="R9" s="436">
        <v>0.03822937625754527</v>
      </c>
      <c r="S9" s="437">
        <v>7</v>
      </c>
      <c r="T9" s="436">
        <v>0.014084507042253521</v>
      </c>
      <c r="U9" s="437">
        <v>0</v>
      </c>
      <c r="V9" s="436">
        <v>0</v>
      </c>
      <c r="W9" s="437">
        <v>26</v>
      </c>
      <c r="X9" s="484">
        <v>0.052313883299798795</v>
      </c>
      <c r="Y9" s="485">
        <v>497</v>
      </c>
    </row>
    <row r="10" spans="2:25" ht="15" customHeight="1">
      <c r="B10" s="389" t="s">
        <v>101</v>
      </c>
      <c r="C10" s="435">
        <v>11</v>
      </c>
      <c r="D10" s="436">
        <v>0.006918238993710692</v>
      </c>
      <c r="E10" s="437">
        <v>235</v>
      </c>
      <c r="F10" s="436">
        <v>0.14779874213836477</v>
      </c>
      <c r="G10" s="437">
        <v>380</v>
      </c>
      <c r="H10" s="436">
        <v>0.2389937106918239</v>
      </c>
      <c r="I10" s="437">
        <v>371</v>
      </c>
      <c r="J10" s="436">
        <v>0.23333333333333334</v>
      </c>
      <c r="K10" s="437">
        <v>202</v>
      </c>
      <c r="L10" s="436">
        <v>0.1270440251572327</v>
      </c>
      <c r="M10" s="437">
        <v>152</v>
      </c>
      <c r="N10" s="436">
        <v>0.09559748427672957</v>
      </c>
      <c r="O10" s="437">
        <v>143</v>
      </c>
      <c r="P10" s="436">
        <v>0.08993710691823899</v>
      </c>
      <c r="Q10" s="437">
        <v>21</v>
      </c>
      <c r="R10" s="436">
        <v>0.013207547169811321</v>
      </c>
      <c r="S10" s="437">
        <v>14</v>
      </c>
      <c r="T10" s="436">
        <v>0.00880503144654088</v>
      </c>
      <c r="U10" s="437">
        <v>5</v>
      </c>
      <c r="V10" s="436">
        <v>0.0031446540880503146</v>
      </c>
      <c r="W10" s="437">
        <v>56</v>
      </c>
      <c r="X10" s="484">
        <v>0.03522012578616352</v>
      </c>
      <c r="Y10" s="485">
        <v>1590</v>
      </c>
    </row>
    <row r="11" spans="2:25" ht="15" customHeight="1">
      <c r="B11" s="389" t="s">
        <v>274</v>
      </c>
      <c r="C11" s="435">
        <v>2</v>
      </c>
      <c r="D11" s="436">
        <v>0.0022701475595913734</v>
      </c>
      <c r="E11" s="437">
        <v>62</v>
      </c>
      <c r="F11" s="436">
        <v>0.07037457434733257</v>
      </c>
      <c r="G11" s="437">
        <v>139</v>
      </c>
      <c r="H11" s="436">
        <v>0.15777525539160045</v>
      </c>
      <c r="I11" s="437">
        <v>184</v>
      </c>
      <c r="J11" s="436">
        <v>0.20885357548240635</v>
      </c>
      <c r="K11" s="437">
        <v>187</v>
      </c>
      <c r="L11" s="436">
        <v>0.2122587968217934</v>
      </c>
      <c r="M11" s="437">
        <v>113</v>
      </c>
      <c r="N11" s="436">
        <v>0.1282633371169126</v>
      </c>
      <c r="O11" s="437">
        <v>98</v>
      </c>
      <c r="P11" s="436">
        <v>0.1112372304199773</v>
      </c>
      <c r="Q11" s="437">
        <v>33</v>
      </c>
      <c r="R11" s="436">
        <v>0.03745743473325766</v>
      </c>
      <c r="S11" s="437">
        <v>7</v>
      </c>
      <c r="T11" s="436">
        <v>0.007945516458569807</v>
      </c>
      <c r="U11" s="437">
        <v>2</v>
      </c>
      <c r="V11" s="436">
        <v>0.0022701475595913734</v>
      </c>
      <c r="W11" s="437">
        <v>54</v>
      </c>
      <c r="X11" s="484">
        <v>0.06129398410896708</v>
      </c>
      <c r="Y11" s="485">
        <v>881</v>
      </c>
    </row>
    <row r="12" spans="2:25" ht="15" customHeight="1">
      <c r="B12" s="389" t="s">
        <v>172</v>
      </c>
      <c r="C12" s="435">
        <v>1</v>
      </c>
      <c r="D12" s="436">
        <v>0.005988023952095809</v>
      </c>
      <c r="E12" s="437">
        <v>8</v>
      </c>
      <c r="F12" s="436">
        <v>0.04790419161676647</v>
      </c>
      <c r="G12" s="437">
        <v>17</v>
      </c>
      <c r="H12" s="436">
        <v>0.10179640718562874</v>
      </c>
      <c r="I12" s="437">
        <v>41</v>
      </c>
      <c r="J12" s="436">
        <v>0.24550898203592814</v>
      </c>
      <c r="K12" s="437">
        <v>37</v>
      </c>
      <c r="L12" s="436">
        <v>0.2215568862275449</v>
      </c>
      <c r="M12" s="437">
        <v>26</v>
      </c>
      <c r="N12" s="436">
        <v>0.15568862275449102</v>
      </c>
      <c r="O12" s="437">
        <v>18</v>
      </c>
      <c r="P12" s="436">
        <v>0.10778443113772455</v>
      </c>
      <c r="Q12" s="437">
        <v>10</v>
      </c>
      <c r="R12" s="436">
        <v>0.059880239520958084</v>
      </c>
      <c r="S12" s="437">
        <v>0</v>
      </c>
      <c r="T12" s="436">
        <v>0</v>
      </c>
      <c r="U12" s="437">
        <v>1</v>
      </c>
      <c r="V12" s="436">
        <v>0.005988023952095809</v>
      </c>
      <c r="W12" s="437">
        <v>8</v>
      </c>
      <c r="X12" s="484">
        <v>0.04790419161676647</v>
      </c>
      <c r="Y12" s="485">
        <v>167</v>
      </c>
    </row>
    <row r="13" spans="2:25" ht="15" customHeight="1">
      <c r="B13" s="389" t="s">
        <v>150</v>
      </c>
      <c r="C13" s="435">
        <v>1</v>
      </c>
      <c r="D13" s="436">
        <v>0.0035587188612099642</v>
      </c>
      <c r="E13" s="437">
        <v>7</v>
      </c>
      <c r="F13" s="436">
        <v>0.02491103202846975</v>
      </c>
      <c r="G13" s="437">
        <v>40</v>
      </c>
      <c r="H13" s="436">
        <v>0.1423487544483986</v>
      </c>
      <c r="I13" s="437">
        <v>67</v>
      </c>
      <c r="J13" s="436">
        <v>0.23843416370106763</v>
      </c>
      <c r="K13" s="437">
        <v>52</v>
      </c>
      <c r="L13" s="436">
        <v>0.18505338078291814</v>
      </c>
      <c r="M13" s="437">
        <v>41</v>
      </c>
      <c r="N13" s="436">
        <v>0.14590747330960854</v>
      </c>
      <c r="O13" s="437">
        <v>41</v>
      </c>
      <c r="P13" s="436">
        <v>0.14590747330960854</v>
      </c>
      <c r="Q13" s="437">
        <v>18</v>
      </c>
      <c r="R13" s="436">
        <v>0.06405693950177936</v>
      </c>
      <c r="S13" s="437">
        <v>3</v>
      </c>
      <c r="T13" s="436">
        <v>0.010676156583629894</v>
      </c>
      <c r="U13" s="437">
        <v>0</v>
      </c>
      <c r="V13" s="436">
        <v>0</v>
      </c>
      <c r="W13" s="437">
        <v>11</v>
      </c>
      <c r="X13" s="484">
        <v>0.03914590747330961</v>
      </c>
      <c r="Y13" s="485">
        <v>281</v>
      </c>
    </row>
    <row r="14" spans="2:25" ht="15" customHeight="1">
      <c r="B14" s="389" t="s">
        <v>278</v>
      </c>
      <c r="C14" s="435">
        <v>2</v>
      </c>
      <c r="D14" s="436">
        <v>0.037037037037037035</v>
      </c>
      <c r="E14" s="437">
        <v>6</v>
      </c>
      <c r="F14" s="436">
        <v>0.1111111111111111</v>
      </c>
      <c r="G14" s="437">
        <v>5</v>
      </c>
      <c r="H14" s="436">
        <v>0.09259259259259259</v>
      </c>
      <c r="I14" s="437">
        <v>15</v>
      </c>
      <c r="J14" s="436">
        <v>0.2777777777777778</v>
      </c>
      <c r="K14" s="437">
        <v>9</v>
      </c>
      <c r="L14" s="436">
        <v>0.16666666666666666</v>
      </c>
      <c r="M14" s="437">
        <v>5</v>
      </c>
      <c r="N14" s="436">
        <v>0.09259259259259259</v>
      </c>
      <c r="O14" s="437">
        <v>6</v>
      </c>
      <c r="P14" s="436">
        <v>0.1111111111111111</v>
      </c>
      <c r="Q14" s="437">
        <v>3</v>
      </c>
      <c r="R14" s="436">
        <v>0.05555555555555555</v>
      </c>
      <c r="S14" s="437">
        <v>1</v>
      </c>
      <c r="T14" s="436">
        <v>0.018518518518518517</v>
      </c>
      <c r="U14" s="437">
        <v>0</v>
      </c>
      <c r="V14" s="436">
        <v>0</v>
      </c>
      <c r="W14" s="437">
        <v>2</v>
      </c>
      <c r="X14" s="484">
        <v>0.037037037037037035</v>
      </c>
      <c r="Y14" s="485">
        <v>54</v>
      </c>
    </row>
    <row r="15" spans="2:25" ht="15" customHeight="1">
      <c r="B15" s="389" t="s">
        <v>170</v>
      </c>
      <c r="C15" s="435">
        <v>4</v>
      </c>
      <c r="D15" s="436">
        <v>0.013559322033898305</v>
      </c>
      <c r="E15" s="437">
        <v>21</v>
      </c>
      <c r="F15" s="436">
        <v>0.0711864406779661</v>
      </c>
      <c r="G15" s="437">
        <v>35</v>
      </c>
      <c r="H15" s="436">
        <v>0.11864406779661017</v>
      </c>
      <c r="I15" s="437">
        <v>46</v>
      </c>
      <c r="J15" s="436">
        <v>0.15593220338983052</v>
      </c>
      <c r="K15" s="437">
        <v>39</v>
      </c>
      <c r="L15" s="436">
        <v>0.13220338983050847</v>
      </c>
      <c r="M15" s="437">
        <v>51</v>
      </c>
      <c r="N15" s="436">
        <v>0.17288135593220338</v>
      </c>
      <c r="O15" s="437">
        <v>49</v>
      </c>
      <c r="P15" s="436">
        <v>0.16610169491525423</v>
      </c>
      <c r="Q15" s="437">
        <v>19</v>
      </c>
      <c r="R15" s="436">
        <v>0.06440677966101695</v>
      </c>
      <c r="S15" s="437">
        <v>5</v>
      </c>
      <c r="T15" s="436">
        <v>0.01694915254237288</v>
      </c>
      <c r="U15" s="437">
        <v>0</v>
      </c>
      <c r="V15" s="436">
        <v>0</v>
      </c>
      <c r="W15" s="437">
        <v>26</v>
      </c>
      <c r="X15" s="484">
        <v>0.08813559322033898</v>
      </c>
      <c r="Y15" s="485">
        <v>295</v>
      </c>
    </row>
    <row r="16" spans="2:25" ht="15" customHeight="1">
      <c r="B16" s="389" t="s">
        <v>173</v>
      </c>
      <c r="C16" s="435">
        <v>0</v>
      </c>
      <c r="D16" s="436">
        <v>0</v>
      </c>
      <c r="E16" s="437">
        <v>2</v>
      </c>
      <c r="F16" s="436">
        <v>0.020833333333333332</v>
      </c>
      <c r="G16" s="437">
        <v>5</v>
      </c>
      <c r="H16" s="436">
        <v>0.052083333333333336</v>
      </c>
      <c r="I16" s="437">
        <v>18</v>
      </c>
      <c r="J16" s="436">
        <v>0.1875</v>
      </c>
      <c r="K16" s="437">
        <v>23</v>
      </c>
      <c r="L16" s="436">
        <v>0.23958333333333334</v>
      </c>
      <c r="M16" s="437">
        <v>14</v>
      </c>
      <c r="N16" s="436">
        <v>0.14583333333333334</v>
      </c>
      <c r="O16" s="437">
        <v>19</v>
      </c>
      <c r="P16" s="436">
        <v>0.19791666666666666</v>
      </c>
      <c r="Q16" s="437">
        <v>3</v>
      </c>
      <c r="R16" s="436">
        <v>0.03125</v>
      </c>
      <c r="S16" s="437">
        <v>0</v>
      </c>
      <c r="T16" s="436">
        <v>0</v>
      </c>
      <c r="U16" s="437">
        <v>0</v>
      </c>
      <c r="V16" s="436">
        <v>0</v>
      </c>
      <c r="W16" s="437">
        <v>12</v>
      </c>
      <c r="X16" s="484">
        <v>0.125</v>
      </c>
      <c r="Y16" s="485">
        <v>96</v>
      </c>
    </row>
    <row r="17" spans="2:25" ht="15" customHeight="1">
      <c r="B17" s="389" t="s">
        <v>191</v>
      </c>
      <c r="C17" s="435">
        <v>0</v>
      </c>
      <c r="D17" s="436">
        <v>0</v>
      </c>
      <c r="E17" s="437">
        <v>4</v>
      </c>
      <c r="F17" s="436">
        <v>0.039603960396039604</v>
      </c>
      <c r="G17" s="437">
        <v>3</v>
      </c>
      <c r="H17" s="436">
        <v>0.0297029702970297</v>
      </c>
      <c r="I17" s="437">
        <v>17</v>
      </c>
      <c r="J17" s="436">
        <v>0.16831683168316833</v>
      </c>
      <c r="K17" s="437">
        <v>19</v>
      </c>
      <c r="L17" s="436">
        <v>0.18811881188118812</v>
      </c>
      <c r="M17" s="437">
        <v>23</v>
      </c>
      <c r="N17" s="436">
        <v>0.22772277227722773</v>
      </c>
      <c r="O17" s="437">
        <v>22</v>
      </c>
      <c r="P17" s="436">
        <v>0.21782178217821782</v>
      </c>
      <c r="Q17" s="437">
        <v>4</v>
      </c>
      <c r="R17" s="436">
        <v>0.039603960396039604</v>
      </c>
      <c r="S17" s="437">
        <v>0</v>
      </c>
      <c r="T17" s="436">
        <v>0</v>
      </c>
      <c r="U17" s="437">
        <v>0</v>
      </c>
      <c r="V17" s="436">
        <v>0</v>
      </c>
      <c r="W17" s="437">
        <v>9</v>
      </c>
      <c r="X17" s="484">
        <v>0.0891089108910891</v>
      </c>
      <c r="Y17" s="485">
        <v>101</v>
      </c>
    </row>
    <row r="18" spans="2:25" ht="15" customHeight="1">
      <c r="B18" s="389" t="s">
        <v>308</v>
      </c>
      <c r="C18" s="435">
        <v>0</v>
      </c>
      <c r="D18" s="436">
        <v>0</v>
      </c>
      <c r="E18" s="437">
        <v>0</v>
      </c>
      <c r="F18" s="436">
        <v>0</v>
      </c>
      <c r="G18" s="437">
        <v>2</v>
      </c>
      <c r="H18" s="436">
        <v>0.07142857142857142</v>
      </c>
      <c r="I18" s="437">
        <v>2</v>
      </c>
      <c r="J18" s="436">
        <v>0.07142857142857142</v>
      </c>
      <c r="K18" s="437">
        <v>5</v>
      </c>
      <c r="L18" s="436">
        <v>0.17857142857142858</v>
      </c>
      <c r="M18" s="437">
        <v>5</v>
      </c>
      <c r="N18" s="436">
        <v>0.17857142857142858</v>
      </c>
      <c r="O18" s="437">
        <v>10</v>
      </c>
      <c r="P18" s="436">
        <v>0.35714285714285715</v>
      </c>
      <c r="Q18" s="437">
        <v>1</v>
      </c>
      <c r="R18" s="436">
        <v>0.03571428571428571</v>
      </c>
      <c r="S18" s="437">
        <v>0</v>
      </c>
      <c r="T18" s="436">
        <v>0</v>
      </c>
      <c r="U18" s="437">
        <v>0</v>
      </c>
      <c r="V18" s="436">
        <v>0</v>
      </c>
      <c r="W18" s="437">
        <v>3</v>
      </c>
      <c r="X18" s="484">
        <v>0.10714285714285714</v>
      </c>
      <c r="Y18" s="485">
        <v>28</v>
      </c>
    </row>
    <row r="19" spans="2:25" ht="15" customHeight="1" thickBot="1">
      <c r="B19" s="475" t="s">
        <v>171</v>
      </c>
      <c r="C19" s="440">
        <v>0</v>
      </c>
      <c r="D19" s="441">
        <v>0</v>
      </c>
      <c r="E19" s="442">
        <v>0</v>
      </c>
      <c r="F19" s="441">
        <v>0</v>
      </c>
      <c r="G19" s="442">
        <v>0</v>
      </c>
      <c r="H19" s="441">
        <v>0</v>
      </c>
      <c r="I19" s="442">
        <v>3</v>
      </c>
      <c r="J19" s="441">
        <v>0.17647058823529413</v>
      </c>
      <c r="K19" s="442">
        <v>5</v>
      </c>
      <c r="L19" s="441">
        <v>0.29411764705882354</v>
      </c>
      <c r="M19" s="442">
        <v>4</v>
      </c>
      <c r="N19" s="441">
        <v>0.23529411764705882</v>
      </c>
      <c r="O19" s="442">
        <v>3</v>
      </c>
      <c r="P19" s="441">
        <v>0.17647058823529413</v>
      </c>
      <c r="Q19" s="442">
        <v>1</v>
      </c>
      <c r="R19" s="441">
        <v>0.058823529411764705</v>
      </c>
      <c r="S19" s="442">
        <v>1</v>
      </c>
      <c r="T19" s="441">
        <v>0.058823529411764705</v>
      </c>
      <c r="U19" s="442">
        <v>0</v>
      </c>
      <c r="V19" s="441">
        <v>0</v>
      </c>
      <c r="W19" s="442">
        <v>0</v>
      </c>
      <c r="X19" s="486">
        <v>0</v>
      </c>
      <c r="Y19" s="487">
        <v>17</v>
      </c>
    </row>
    <row r="20" spans="2:25" ht="15" customHeight="1" thickBot="1">
      <c r="B20" s="396" t="s">
        <v>188</v>
      </c>
      <c r="C20" s="444">
        <v>3968</v>
      </c>
      <c r="D20" s="405">
        <v>0.3156220171810372</v>
      </c>
      <c r="E20" s="404">
        <v>2056</v>
      </c>
      <c r="F20" s="405">
        <v>0.1635380209990455</v>
      </c>
      <c r="G20" s="404">
        <v>1506</v>
      </c>
      <c r="H20" s="405">
        <v>0.11979000954502068</v>
      </c>
      <c r="I20" s="404">
        <v>1471</v>
      </c>
      <c r="J20" s="405">
        <v>0.11700604517976455</v>
      </c>
      <c r="K20" s="404">
        <v>1132</v>
      </c>
      <c r="L20" s="405">
        <v>0.0900413617562838</v>
      </c>
      <c r="M20" s="404">
        <v>889</v>
      </c>
      <c r="N20" s="405">
        <v>0.07071269487750557</v>
      </c>
      <c r="O20" s="404">
        <v>772</v>
      </c>
      <c r="P20" s="405">
        <v>0.06140629971364938</v>
      </c>
      <c r="Q20" s="404">
        <v>286</v>
      </c>
      <c r="R20" s="405">
        <v>0.022748965956092906</v>
      </c>
      <c r="S20" s="404">
        <v>77</v>
      </c>
      <c r="T20" s="405">
        <v>0.006124721603563474</v>
      </c>
      <c r="U20" s="404">
        <v>14</v>
      </c>
      <c r="V20" s="405">
        <v>0.0011135857461024498</v>
      </c>
      <c r="W20" s="404">
        <v>401</v>
      </c>
      <c r="X20" s="488">
        <v>0.031896277441934455</v>
      </c>
      <c r="Y20" s="489">
        <v>12572</v>
      </c>
    </row>
    <row r="21" spans="2:25" ht="15" customHeight="1">
      <c r="B21" s="466"/>
      <c r="C21" s="490"/>
      <c r="D21" s="491"/>
      <c r="E21" s="490"/>
      <c r="F21" s="491"/>
      <c r="G21" s="490"/>
      <c r="H21" s="491"/>
      <c r="I21" s="490"/>
      <c r="J21" s="491"/>
      <c r="K21" s="490"/>
      <c r="L21" s="491"/>
      <c r="M21" s="490"/>
      <c r="N21" s="491"/>
      <c r="O21" s="490"/>
      <c r="P21" s="491"/>
      <c r="Q21" s="490"/>
      <c r="R21" s="491"/>
      <c r="S21" s="490"/>
      <c r="T21" s="491"/>
      <c r="U21" s="490"/>
      <c r="V21" s="491"/>
      <c r="W21" s="490"/>
      <c r="X21" s="491"/>
      <c r="Y21" s="490"/>
    </row>
    <row r="22" spans="2:8" ht="12">
      <c r="B22" s="6" t="s">
        <v>5</v>
      </c>
      <c r="H22" s="18"/>
    </row>
    <row r="23" spans="2:11" ht="12">
      <c r="B23" s="815" t="s">
        <v>100</v>
      </c>
      <c r="C23" s="815"/>
      <c r="D23" s="815"/>
      <c r="E23" s="815"/>
      <c r="F23" s="815"/>
      <c r="G23" s="815"/>
      <c r="H23" s="815"/>
      <c r="I23" s="815"/>
      <c r="J23" s="29"/>
      <c r="K23" s="29"/>
    </row>
    <row r="24" spans="2:11" ht="12">
      <c r="B24" s="815"/>
      <c r="C24" s="815"/>
      <c r="D24" s="815"/>
      <c r="E24" s="815"/>
      <c r="F24" s="815"/>
      <c r="G24" s="815"/>
      <c r="H24" s="815"/>
      <c r="I24" s="815"/>
      <c r="J24" s="29"/>
      <c r="K24" s="29"/>
    </row>
    <row r="25" spans="2:11" ht="12">
      <c r="B25" s="815"/>
      <c r="C25" s="815"/>
      <c r="D25" s="815"/>
      <c r="E25" s="815"/>
      <c r="F25" s="815"/>
      <c r="G25" s="815"/>
      <c r="H25" s="815"/>
      <c r="I25" s="815"/>
      <c r="J25" s="29"/>
      <c r="K25" s="29"/>
    </row>
    <row r="26" ht="12">
      <c r="M26" s="210"/>
    </row>
    <row r="27" ht="12">
      <c r="B27" s="7" t="s">
        <v>260</v>
      </c>
    </row>
    <row r="30" ht="15">
      <c r="B30" s="8" t="s">
        <v>1</v>
      </c>
    </row>
  </sheetData>
  <sheetProtection/>
  <mergeCells count="14">
    <mergeCell ref="B23:I25"/>
    <mergeCell ref="B4:B5"/>
    <mergeCell ref="C4:D4"/>
    <mergeCell ref="E4:F4"/>
    <mergeCell ref="G4:H4"/>
    <mergeCell ref="I4:J4"/>
    <mergeCell ref="K4:L4"/>
    <mergeCell ref="Y4:Y5"/>
    <mergeCell ref="M4:N4"/>
    <mergeCell ref="O4:P4"/>
    <mergeCell ref="Q4:R4"/>
    <mergeCell ref="S4:T4"/>
    <mergeCell ref="U4:V4"/>
    <mergeCell ref="W4:X4"/>
  </mergeCells>
  <hyperlinks>
    <hyperlink ref="B30" location="Contents!A1" display="Contents"/>
  </hyperlinks>
  <printOptions/>
  <pageMargins left="0.75" right="0.75" top="1" bottom="1" header="0.5" footer="0.5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B2:K18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5.421875" style="0" customWidth="1"/>
    <col min="2" max="2" width="37.28125" style="0" customWidth="1"/>
    <col min="3" max="10" width="18.7109375" style="0" customWidth="1"/>
    <col min="11" max="11" width="15.7109375" style="0" customWidth="1"/>
  </cols>
  <sheetData>
    <row r="2" spans="2:11" ht="18">
      <c r="B2" s="12" t="s">
        <v>246</v>
      </c>
      <c r="C2" s="12"/>
      <c r="D2" s="12"/>
      <c r="E2" s="12"/>
      <c r="F2" s="12"/>
      <c r="G2" s="12"/>
      <c r="H2" s="12"/>
      <c r="I2" s="12"/>
      <c r="J2" s="12"/>
      <c r="K2" s="1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11" s="30" customFormat="1" ht="34.5" customHeight="1">
      <c r="B4" s="876" t="s">
        <v>26</v>
      </c>
      <c r="C4" s="878" t="s">
        <v>29</v>
      </c>
      <c r="D4" s="879"/>
      <c r="E4" s="879" t="s">
        <v>30</v>
      </c>
      <c r="F4" s="879"/>
      <c r="G4" s="880" t="s">
        <v>285</v>
      </c>
      <c r="H4" s="880"/>
      <c r="I4" s="881" t="s">
        <v>302</v>
      </c>
      <c r="J4" s="882"/>
      <c r="K4" s="876" t="s">
        <v>4</v>
      </c>
    </row>
    <row r="5" spans="2:11" s="30" customFormat="1" ht="14.25" thickBot="1">
      <c r="B5" s="877"/>
      <c r="C5" s="270" t="s">
        <v>91</v>
      </c>
      <c r="D5" s="212" t="s">
        <v>3</v>
      </c>
      <c r="E5" s="212" t="s">
        <v>91</v>
      </c>
      <c r="F5" s="212" t="s">
        <v>3</v>
      </c>
      <c r="G5" s="212" t="s">
        <v>91</v>
      </c>
      <c r="H5" s="271" t="s">
        <v>3</v>
      </c>
      <c r="I5" s="212" t="s">
        <v>91</v>
      </c>
      <c r="J5" s="272" t="s">
        <v>3</v>
      </c>
      <c r="K5" s="877"/>
    </row>
    <row r="6" spans="2:11" s="30" customFormat="1" ht="13.5">
      <c r="B6" s="389" t="s">
        <v>303</v>
      </c>
      <c r="C6" s="492">
        <v>10</v>
      </c>
      <c r="D6" s="493">
        <v>0.24390243902439024</v>
      </c>
      <c r="E6" s="494">
        <v>31</v>
      </c>
      <c r="F6" s="493">
        <v>0.7560975609756098</v>
      </c>
      <c r="G6" s="494">
        <v>0</v>
      </c>
      <c r="H6" s="493">
        <v>0</v>
      </c>
      <c r="I6" s="494">
        <v>0</v>
      </c>
      <c r="J6" s="495">
        <v>0</v>
      </c>
      <c r="K6" s="496">
        <v>41</v>
      </c>
    </row>
    <row r="7" spans="2:11" s="30" customFormat="1" ht="13.5">
      <c r="B7" s="470" t="s">
        <v>148</v>
      </c>
      <c r="C7" s="497">
        <v>8</v>
      </c>
      <c r="D7" s="493">
        <v>0.3076923076923077</v>
      </c>
      <c r="E7" s="498">
        <v>18</v>
      </c>
      <c r="F7" s="493">
        <v>0.6923076923076923</v>
      </c>
      <c r="G7" s="498">
        <v>0</v>
      </c>
      <c r="H7" s="493">
        <v>0</v>
      </c>
      <c r="I7" s="498">
        <v>0</v>
      </c>
      <c r="J7" s="495">
        <v>0</v>
      </c>
      <c r="K7" s="499">
        <v>26</v>
      </c>
    </row>
    <row r="8" spans="2:11" s="30" customFormat="1" ht="13.5">
      <c r="B8" s="389" t="s">
        <v>311</v>
      </c>
      <c r="C8" s="492">
        <v>7</v>
      </c>
      <c r="D8" s="493">
        <v>0.25</v>
      </c>
      <c r="E8" s="494">
        <v>21</v>
      </c>
      <c r="F8" s="493">
        <v>0.75</v>
      </c>
      <c r="G8" s="494">
        <v>0</v>
      </c>
      <c r="H8" s="493">
        <v>0</v>
      </c>
      <c r="I8" s="494">
        <v>0</v>
      </c>
      <c r="J8" s="495">
        <v>0</v>
      </c>
      <c r="K8" s="496">
        <v>28</v>
      </c>
    </row>
    <row r="9" spans="2:11" s="30" customFormat="1" ht="13.5">
      <c r="B9" s="470" t="s">
        <v>304</v>
      </c>
      <c r="C9" s="497">
        <v>4</v>
      </c>
      <c r="D9" s="493">
        <v>0.2857142857142857</v>
      </c>
      <c r="E9" s="498">
        <v>10</v>
      </c>
      <c r="F9" s="493">
        <v>0.7142857142857143</v>
      </c>
      <c r="G9" s="498">
        <v>0</v>
      </c>
      <c r="H9" s="493">
        <v>0</v>
      </c>
      <c r="I9" s="498">
        <v>0</v>
      </c>
      <c r="J9" s="495">
        <v>0</v>
      </c>
      <c r="K9" s="499">
        <v>14</v>
      </c>
    </row>
    <row r="10" spans="2:11" s="30" customFormat="1" ht="13.5">
      <c r="B10" s="389" t="s">
        <v>172</v>
      </c>
      <c r="C10" s="492">
        <v>8</v>
      </c>
      <c r="D10" s="493">
        <v>0.38095238095238093</v>
      </c>
      <c r="E10" s="494">
        <v>12</v>
      </c>
      <c r="F10" s="493">
        <v>0.5714285714285714</v>
      </c>
      <c r="G10" s="494">
        <v>0</v>
      </c>
      <c r="H10" s="493">
        <v>0</v>
      </c>
      <c r="I10" s="494">
        <v>1</v>
      </c>
      <c r="J10" s="495">
        <v>0.047619047619047616</v>
      </c>
      <c r="K10" s="496">
        <v>21</v>
      </c>
    </row>
    <row r="11" spans="2:11" s="30" customFormat="1" ht="13.5">
      <c r="B11" s="470" t="s">
        <v>150</v>
      </c>
      <c r="C11" s="497">
        <v>3</v>
      </c>
      <c r="D11" s="493">
        <v>0.2727272727272727</v>
      </c>
      <c r="E11" s="498">
        <v>8</v>
      </c>
      <c r="F11" s="493">
        <v>0.7272727272727273</v>
      </c>
      <c r="G11" s="498">
        <v>0</v>
      </c>
      <c r="H11" s="493">
        <v>0</v>
      </c>
      <c r="I11" s="498">
        <v>0</v>
      </c>
      <c r="J11" s="495">
        <v>0</v>
      </c>
      <c r="K11" s="499">
        <v>11</v>
      </c>
    </row>
    <row r="12" spans="2:11" ht="14.25" thickBot="1">
      <c r="B12" s="389" t="s">
        <v>312</v>
      </c>
      <c r="C12" s="500">
        <v>6</v>
      </c>
      <c r="D12" s="501">
        <v>0.42857142857142855</v>
      </c>
      <c r="E12" s="502">
        <v>7</v>
      </c>
      <c r="F12" s="493">
        <v>0.5</v>
      </c>
      <c r="G12" s="502">
        <v>0</v>
      </c>
      <c r="H12" s="493">
        <v>0</v>
      </c>
      <c r="I12" s="502">
        <v>1</v>
      </c>
      <c r="J12" s="495">
        <v>0.07142857142857142</v>
      </c>
      <c r="K12" s="503">
        <v>14</v>
      </c>
    </row>
    <row r="13" spans="2:11" ht="14.25" thickBot="1">
      <c r="B13" s="504" t="s">
        <v>147</v>
      </c>
      <c r="C13" s="399">
        <v>46</v>
      </c>
      <c r="D13" s="398">
        <v>0.2967741935483871</v>
      </c>
      <c r="E13" s="399">
        <v>107</v>
      </c>
      <c r="F13" s="398">
        <v>0.6903225806451613</v>
      </c>
      <c r="G13" s="399">
        <v>0</v>
      </c>
      <c r="H13" s="398">
        <v>0</v>
      </c>
      <c r="I13" s="464">
        <v>2</v>
      </c>
      <c r="J13" s="505">
        <v>0.012903225806451613</v>
      </c>
      <c r="K13" s="401">
        <v>155</v>
      </c>
    </row>
    <row r="15" ht="12">
      <c r="B15" s="7" t="s">
        <v>195</v>
      </c>
    </row>
    <row r="18" ht="15">
      <c r="B18" s="8" t="s">
        <v>1</v>
      </c>
    </row>
  </sheetData>
  <sheetProtection/>
  <mergeCells count="6">
    <mergeCell ref="B4:B5"/>
    <mergeCell ref="C4:D4"/>
    <mergeCell ref="E4:F4"/>
    <mergeCell ref="G4:H4"/>
    <mergeCell ref="I4:J4"/>
    <mergeCell ref="K4:K5"/>
  </mergeCells>
  <hyperlinks>
    <hyperlink ref="B18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B3:J20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36.00390625" style="0" customWidth="1"/>
    <col min="3" max="10" width="15.7109375" style="0" customWidth="1"/>
    <col min="11" max="11" width="14.421875" style="0" customWidth="1"/>
  </cols>
  <sheetData>
    <row r="3" spans="2:10" ht="18">
      <c r="B3" s="12" t="s">
        <v>247</v>
      </c>
      <c r="C3" s="12"/>
      <c r="D3" s="12"/>
      <c r="E3" s="12"/>
      <c r="F3" s="12"/>
      <c r="G3" s="12"/>
      <c r="H3" s="12"/>
      <c r="I3" s="12"/>
      <c r="J3" s="11"/>
    </row>
    <row r="4" spans="2:10" ht="18">
      <c r="B4" s="12"/>
      <c r="C4" s="12"/>
      <c r="D4" s="12"/>
      <c r="E4" s="12"/>
      <c r="F4" s="12"/>
      <c r="G4" s="12"/>
      <c r="H4" s="12"/>
      <c r="I4" s="12"/>
      <c r="J4" s="11"/>
    </row>
    <row r="5" s="30" customFormat="1" ht="15" customHeight="1" thickBot="1"/>
    <row r="6" spans="2:10" s="30" customFormat="1" ht="15" customHeight="1">
      <c r="B6" s="876" t="s">
        <v>26</v>
      </c>
      <c r="C6" s="883" t="s">
        <v>6</v>
      </c>
      <c r="D6" s="880"/>
      <c r="E6" s="880" t="s">
        <v>7</v>
      </c>
      <c r="F6" s="880"/>
      <c r="G6" s="884" t="s">
        <v>155</v>
      </c>
      <c r="H6" s="886" t="s">
        <v>289</v>
      </c>
      <c r="I6" s="887"/>
      <c r="J6" s="887" t="s">
        <v>4</v>
      </c>
    </row>
    <row r="7" spans="2:10" s="30" customFormat="1" ht="15" customHeight="1" thickBot="1">
      <c r="B7" s="877"/>
      <c r="C7" s="211" t="s">
        <v>91</v>
      </c>
      <c r="D7" s="212" t="s">
        <v>3</v>
      </c>
      <c r="E7" s="212" t="s">
        <v>91</v>
      </c>
      <c r="F7" s="212" t="s">
        <v>3</v>
      </c>
      <c r="G7" s="885"/>
      <c r="H7" s="212" t="s">
        <v>91</v>
      </c>
      <c r="I7" s="213" t="s">
        <v>3</v>
      </c>
      <c r="J7" s="888"/>
    </row>
    <row r="8" spans="2:10" s="30" customFormat="1" ht="15" customHeight="1">
      <c r="B8" s="389" t="s">
        <v>303</v>
      </c>
      <c r="C8" s="506">
        <v>7</v>
      </c>
      <c r="D8" s="507">
        <v>0.17073170731707318</v>
      </c>
      <c r="E8" s="508">
        <v>34</v>
      </c>
      <c r="F8" s="507">
        <v>0.8292682926829268</v>
      </c>
      <c r="G8" s="509">
        <v>41</v>
      </c>
      <c r="H8" s="508">
        <v>0</v>
      </c>
      <c r="I8" s="510">
        <v>0</v>
      </c>
      <c r="J8" s="511">
        <v>41</v>
      </c>
    </row>
    <row r="9" spans="2:10" s="30" customFormat="1" ht="15" customHeight="1">
      <c r="B9" s="447" t="s">
        <v>148</v>
      </c>
      <c r="C9" s="512">
        <v>9</v>
      </c>
      <c r="D9" s="507">
        <v>0.34615384615384615</v>
      </c>
      <c r="E9" s="513">
        <v>17</v>
      </c>
      <c r="F9" s="507">
        <v>0.6538461538461539</v>
      </c>
      <c r="G9" s="509">
        <v>26</v>
      </c>
      <c r="H9" s="513">
        <v>0</v>
      </c>
      <c r="I9" s="510">
        <v>0</v>
      </c>
      <c r="J9" s="514">
        <v>26</v>
      </c>
    </row>
    <row r="10" spans="2:10" s="30" customFormat="1" ht="15" customHeight="1">
      <c r="B10" s="389" t="s">
        <v>311</v>
      </c>
      <c r="C10" s="506">
        <v>8</v>
      </c>
      <c r="D10" s="507">
        <v>0.2857142857142857</v>
      </c>
      <c r="E10" s="508">
        <v>20</v>
      </c>
      <c r="F10" s="507">
        <v>0.7142857142857143</v>
      </c>
      <c r="G10" s="509">
        <v>28</v>
      </c>
      <c r="H10" s="508">
        <v>0</v>
      </c>
      <c r="I10" s="510">
        <v>0</v>
      </c>
      <c r="J10" s="511">
        <v>28</v>
      </c>
    </row>
    <row r="11" spans="2:10" s="30" customFormat="1" ht="15" customHeight="1">
      <c r="B11" s="447" t="s">
        <v>304</v>
      </c>
      <c r="C11" s="512">
        <v>0</v>
      </c>
      <c r="D11" s="507">
        <v>0</v>
      </c>
      <c r="E11" s="513">
        <v>14</v>
      </c>
      <c r="F11" s="507">
        <v>1</v>
      </c>
      <c r="G11" s="509">
        <v>14</v>
      </c>
      <c r="H11" s="513">
        <v>0</v>
      </c>
      <c r="I11" s="510">
        <v>0</v>
      </c>
      <c r="J11" s="514">
        <v>14</v>
      </c>
    </row>
    <row r="12" spans="2:10" s="30" customFormat="1" ht="15" customHeight="1">
      <c r="B12" s="447" t="s">
        <v>172</v>
      </c>
      <c r="C12" s="512">
        <v>5</v>
      </c>
      <c r="D12" s="507">
        <v>0.2777777777777778</v>
      </c>
      <c r="E12" s="513">
        <v>13</v>
      </c>
      <c r="F12" s="507">
        <v>0.7222222222222222</v>
      </c>
      <c r="G12" s="509">
        <v>18</v>
      </c>
      <c r="H12" s="513">
        <v>3</v>
      </c>
      <c r="I12" s="510">
        <v>0.14285714285714285</v>
      </c>
      <c r="J12" s="514">
        <v>21</v>
      </c>
    </row>
    <row r="13" spans="2:10" s="30" customFormat="1" ht="15" customHeight="1">
      <c r="B13" s="389" t="s">
        <v>150</v>
      </c>
      <c r="C13" s="506">
        <v>3</v>
      </c>
      <c r="D13" s="507">
        <v>0.2727272727272727</v>
      </c>
      <c r="E13" s="508">
        <v>8</v>
      </c>
      <c r="F13" s="507">
        <v>0.7272727272727273</v>
      </c>
      <c r="G13" s="509">
        <v>11</v>
      </c>
      <c r="H13" s="508">
        <v>0</v>
      </c>
      <c r="I13" s="510">
        <v>0</v>
      </c>
      <c r="J13" s="511">
        <v>11</v>
      </c>
    </row>
    <row r="14" spans="2:10" s="30" customFormat="1" ht="15" customHeight="1" thickBot="1">
      <c r="B14" s="515" t="s">
        <v>312</v>
      </c>
      <c r="C14" s="516">
        <v>2</v>
      </c>
      <c r="D14" s="517">
        <v>0.15384615384615385</v>
      </c>
      <c r="E14" s="518">
        <v>11</v>
      </c>
      <c r="F14" s="517">
        <v>0.8461538461538461</v>
      </c>
      <c r="G14" s="519">
        <v>13</v>
      </c>
      <c r="H14" s="518">
        <v>1</v>
      </c>
      <c r="I14" s="520">
        <v>0.07142857142857142</v>
      </c>
      <c r="J14" s="521">
        <v>14</v>
      </c>
    </row>
    <row r="15" spans="2:10" ht="14.25" thickBot="1">
      <c r="B15" s="504" t="s">
        <v>147</v>
      </c>
      <c r="C15" s="522">
        <v>34</v>
      </c>
      <c r="D15" s="431">
        <v>0.2251655629139073</v>
      </c>
      <c r="E15" s="523">
        <v>117</v>
      </c>
      <c r="F15" s="431">
        <v>0.7748344370860927</v>
      </c>
      <c r="G15" s="524">
        <v>151</v>
      </c>
      <c r="H15" s="523">
        <v>4</v>
      </c>
      <c r="I15" s="525">
        <v>0.025806451612903226</v>
      </c>
      <c r="J15" s="526">
        <v>155</v>
      </c>
    </row>
    <row r="17" ht="12">
      <c r="B17" s="7" t="s">
        <v>195</v>
      </c>
    </row>
    <row r="20" ht="15">
      <c r="B20" s="8" t="s">
        <v>1</v>
      </c>
    </row>
  </sheetData>
  <sheetProtection/>
  <mergeCells count="6">
    <mergeCell ref="B6:B7"/>
    <mergeCell ref="C6:D6"/>
    <mergeCell ref="E6:F6"/>
    <mergeCell ref="G6:G7"/>
    <mergeCell ref="H6:I6"/>
    <mergeCell ref="J6:J7"/>
  </mergeCells>
  <hyperlinks>
    <hyperlink ref="B20" location="Contents!A1" display="Contents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B2:K17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4.57421875" style="0" customWidth="1"/>
    <col min="2" max="2" width="36.57421875" style="0" customWidth="1"/>
    <col min="3" max="10" width="20.7109375" style="0" customWidth="1"/>
    <col min="11" max="11" width="13.140625" style="0" bestFit="1" customWidth="1"/>
  </cols>
  <sheetData>
    <row r="2" spans="2:11" ht="18">
      <c r="B2" s="12" t="s">
        <v>248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s="30" customFormat="1" ht="18.75" thickBo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s="30" customFormat="1" ht="18">
      <c r="B4" s="889" t="s">
        <v>26</v>
      </c>
      <c r="C4" s="891" t="s">
        <v>8</v>
      </c>
      <c r="D4" s="892"/>
      <c r="E4" s="893" t="s">
        <v>25</v>
      </c>
      <c r="F4" s="892"/>
      <c r="G4" s="894" t="s">
        <v>286</v>
      </c>
      <c r="H4" s="895"/>
      <c r="I4" s="896" t="s">
        <v>4</v>
      </c>
      <c r="J4" s="46"/>
      <c r="K4" s="46"/>
    </row>
    <row r="5" spans="2:11" s="30" customFormat="1" ht="18.75" thickBot="1">
      <c r="B5" s="890"/>
      <c r="C5" s="270" t="s">
        <v>91</v>
      </c>
      <c r="D5" s="212" t="s">
        <v>3</v>
      </c>
      <c r="E5" s="212" t="s">
        <v>91</v>
      </c>
      <c r="F5" s="212" t="s">
        <v>3</v>
      </c>
      <c r="G5" s="212" t="s">
        <v>91</v>
      </c>
      <c r="H5" s="273" t="s">
        <v>3</v>
      </c>
      <c r="I5" s="897"/>
      <c r="J5" s="46"/>
      <c r="K5" s="46"/>
    </row>
    <row r="6" spans="2:11" s="30" customFormat="1" ht="15" customHeight="1">
      <c r="B6" s="527" t="s">
        <v>303</v>
      </c>
      <c r="C6" s="528">
        <v>2</v>
      </c>
      <c r="D6" s="529">
        <v>0.04878048780487805</v>
      </c>
      <c r="E6" s="530">
        <v>38</v>
      </c>
      <c r="F6" s="529">
        <v>0.926829268292683</v>
      </c>
      <c r="G6" s="530">
        <v>1</v>
      </c>
      <c r="H6" s="531">
        <v>0.024390243902439025</v>
      </c>
      <c r="I6" s="532">
        <v>41</v>
      </c>
      <c r="J6" s="329"/>
      <c r="K6" s="46"/>
    </row>
    <row r="7" spans="2:11" s="30" customFormat="1" ht="15" customHeight="1">
      <c r="B7" s="533" t="s">
        <v>148</v>
      </c>
      <c r="C7" s="528">
        <v>2</v>
      </c>
      <c r="D7" s="529">
        <v>0.07692307692307693</v>
      </c>
      <c r="E7" s="530">
        <v>22</v>
      </c>
      <c r="F7" s="529">
        <v>0.8461538461538461</v>
      </c>
      <c r="G7" s="530">
        <v>2</v>
      </c>
      <c r="H7" s="531">
        <v>0.07692307692307693</v>
      </c>
      <c r="I7" s="532">
        <v>26</v>
      </c>
      <c r="J7" s="329"/>
      <c r="K7" s="46"/>
    </row>
    <row r="8" spans="2:11" s="30" customFormat="1" ht="15" customHeight="1">
      <c r="B8" s="527" t="s">
        <v>311</v>
      </c>
      <c r="C8" s="528">
        <v>1</v>
      </c>
      <c r="D8" s="529">
        <v>0.03571428571428571</v>
      </c>
      <c r="E8" s="530">
        <v>27</v>
      </c>
      <c r="F8" s="529">
        <v>0.9642857142857143</v>
      </c>
      <c r="G8" s="530">
        <v>0</v>
      </c>
      <c r="H8" s="531">
        <v>0</v>
      </c>
      <c r="I8" s="532">
        <v>28</v>
      </c>
      <c r="J8" s="329"/>
      <c r="K8" s="46"/>
    </row>
    <row r="9" spans="2:11" s="30" customFormat="1" ht="15" customHeight="1">
      <c r="B9" s="527" t="s">
        <v>304</v>
      </c>
      <c r="C9" s="528">
        <v>0</v>
      </c>
      <c r="D9" s="529">
        <v>0</v>
      </c>
      <c r="E9" s="530">
        <v>14</v>
      </c>
      <c r="F9" s="529">
        <v>1</v>
      </c>
      <c r="G9" s="530">
        <v>0</v>
      </c>
      <c r="H9" s="531">
        <v>0</v>
      </c>
      <c r="I9" s="532">
        <v>14</v>
      </c>
      <c r="J9" s="329"/>
      <c r="K9" s="46"/>
    </row>
    <row r="10" spans="2:11" s="30" customFormat="1" ht="15" customHeight="1">
      <c r="B10" s="533" t="s">
        <v>172</v>
      </c>
      <c r="C10" s="528">
        <v>2</v>
      </c>
      <c r="D10" s="529">
        <v>0.09523809523809523</v>
      </c>
      <c r="E10" s="530">
        <v>18</v>
      </c>
      <c r="F10" s="529">
        <v>0.8571428571428571</v>
      </c>
      <c r="G10" s="530">
        <v>1</v>
      </c>
      <c r="H10" s="531">
        <v>0.047619047619047616</v>
      </c>
      <c r="I10" s="532">
        <v>21</v>
      </c>
      <c r="J10" s="329"/>
      <c r="K10" s="46"/>
    </row>
    <row r="11" spans="2:11" s="30" customFormat="1" ht="15" customHeight="1">
      <c r="B11" s="527" t="s">
        <v>150</v>
      </c>
      <c r="C11" s="528">
        <v>0</v>
      </c>
      <c r="D11" s="529">
        <v>0</v>
      </c>
      <c r="E11" s="530">
        <v>10</v>
      </c>
      <c r="F11" s="529">
        <v>0.9090909090909091</v>
      </c>
      <c r="G11" s="530">
        <v>1</v>
      </c>
      <c r="H11" s="531">
        <v>0.09090909090909091</v>
      </c>
      <c r="I11" s="532">
        <v>11</v>
      </c>
      <c r="J11" s="329"/>
      <c r="K11" s="46"/>
    </row>
    <row r="12" spans="2:9" ht="15" customHeight="1" thickBot="1">
      <c r="B12" s="534" t="s">
        <v>312</v>
      </c>
      <c r="C12" s="535">
        <v>0</v>
      </c>
      <c r="D12" s="536">
        <v>0</v>
      </c>
      <c r="E12" s="537">
        <v>13</v>
      </c>
      <c r="F12" s="536">
        <v>0.9285714285714286</v>
      </c>
      <c r="G12" s="537">
        <v>1</v>
      </c>
      <c r="H12" s="538">
        <v>0.07142857142857142</v>
      </c>
      <c r="I12" s="539">
        <v>14</v>
      </c>
    </row>
    <row r="13" spans="2:9" ht="15" customHeight="1" thickBot="1">
      <c r="B13" s="540" t="s">
        <v>147</v>
      </c>
      <c r="C13" s="541">
        <v>7</v>
      </c>
      <c r="D13" s="536">
        <v>0.04516129032258064</v>
      </c>
      <c r="E13" s="542">
        <v>142</v>
      </c>
      <c r="F13" s="536">
        <v>0.9161290322580645</v>
      </c>
      <c r="G13" s="542">
        <v>6</v>
      </c>
      <c r="H13" s="538">
        <v>0.03870967741935484</v>
      </c>
      <c r="I13" s="543">
        <v>155</v>
      </c>
    </row>
    <row r="15" ht="12">
      <c r="B15" s="7" t="s">
        <v>195</v>
      </c>
    </row>
    <row r="17" ht="15">
      <c r="B17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17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B2:S19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31.57421875" style="0" customWidth="1"/>
    <col min="3" max="10" width="20.7109375" style="0" customWidth="1"/>
    <col min="11" max="11" width="12.7109375" style="0" customWidth="1"/>
    <col min="12" max="12" width="8.421875" style="0" customWidth="1"/>
    <col min="13" max="13" width="4.57421875" style="0" bestFit="1" customWidth="1"/>
    <col min="14" max="14" width="5.421875" style="0" bestFit="1" customWidth="1"/>
    <col min="15" max="15" width="7.8515625" style="0" customWidth="1"/>
    <col min="16" max="16" width="7.57421875" style="0" customWidth="1"/>
    <col min="17" max="17" width="4.57421875" style="0" bestFit="1" customWidth="1"/>
    <col min="18" max="18" width="6.421875" style="0" bestFit="1" customWidth="1"/>
    <col min="19" max="19" width="8.00390625" style="0" bestFit="1" customWidth="1"/>
  </cols>
  <sheetData>
    <row r="2" spans="2:19" ht="18">
      <c r="B2" s="904" t="s">
        <v>249</v>
      </c>
      <c r="C2" s="904"/>
      <c r="D2" s="904"/>
      <c r="E2" s="904"/>
      <c r="F2" s="904"/>
      <c r="G2" s="904"/>
      <c r="H2" s="904"/>
      <c r="I2" s="904"/>
      <c r="J2" s="904"/>
      <c r="K2" s="904"/>
      <c r="L2" s="30"/>
      <c r="M2" s="30"/>
      <c r="N2" s="30"/>
      <c r="O2" s="30"/>
      <c r="P2" s="30"/>
      <c r="Q2" s="30"/>
      <c r="R2" s="30"/>
      <c r="S2" s="30"/>
    </row>
    <row r="3" ht="12.75" thickBot="1"/>
    <row r="4" spans="2:11" ht="29.25" customHeight="1">
      <c r="B4" s="902" t="s">
        <v>26</v>
      </c>
      <c r="C4" s="898" t="s">
        <v>152</v>
      </c>
      <c r="D4" s="899"/>
      <c r="E4" s="894" t="s">
        <v>288</v>
      </c>
      <c r="F4" s="899"/>
      <c r="G4" s="894" t="s">
        <v>264</v>
      </c>
      <c r="H4" s="899"/>
      <c r="I4" s="900" t="s">
        <v>307</v>
      </c>
      <c r="J4" s="901"/>
      <c r="K4" s="902" t="s">
        <v>4</v>
      </c>
    </row>
    <row r="5" spans="2:11" ht="14.25" thickBot="1">
      <c r="B5" s="903"/>
      <c r="C5" s="212" t="s">
        <v>91</v>
      </c>
      <c r="D5" s="212" t="s">
        <v>3</v>
      </c>
      <c r="E5" s="212" t="s">
        <v>91</v>
      </c>
      <c r="F5" s="212" t="s">
        <v>3</v>
      </c>
      <c r="G5" s="212" t="s">
        <v>91</v>
      </c>
      <c r="H5" s="212" t="s">
        <v>3</v>
      </c>
      <c r="I5" s="212" t="s">
        <v>91</v>
      </c>
      <c r="J5" s="273" t="s">
        <v>3</v>
      </c>
      <c r="K5" s="903"/>
    </row>
    <row r="6" spans="2:11" ht="13.5">
      <c r="B6" s="544" t="s">
        <v>303</v>
      </c>
      <c r="C6" s="471">
        <v>1</v>
      </c>
      <c r="D6" s="472">
        <v>0.024390243902439025</v>
      </c>
      <c r="E6" s="471">
        <v>1</v>
      </c>
      <c r="F6" s="472">
        <v>0.024390243902439025</v>
      </c>
      <c r="G6" s="471">
        <v>38</v>
      </c>
      <c r="H6" s="472">
        <v>0.926829268292683</v>
      </c>
      <c r="I6" s="471">
        <v>1</v>
      </c>
      <c r="J6" s="482">
        <v>0.024390243902439025</v>
      </c>
      <c r="K6" s="545">
        <v>41</v>
      </c>
    </row>
    <row r="7" spans="2:11" ht="13.5">
      <c r="B7" s="544" t="s">
        <v>148</v>
      </c>
      <c r="C7" s="471">
        <v>1</v>
      </c>
      <c r="D7" s="472">
        <v>0.038461538461538464</v>
      </c>
      <c r="E7" s="471">
        <v>0</v>
      </c>
      <c r="F7" s="472">
        <v>0</v>
      </c>
      <c r="G7" s="471">
        <v>24</v>
      </c>
      <c r="H7" s="472">
        <v>0.9230769230769231</v>
      </c>
      <c r="I7" s="471">
        <v>1</v>
      </c>
      <c r="J7" s="482">
        <v>0.038461538461538464</v>
      </c>
      <c r="K7" s="545">
        <v>26</v>
      </c>
    </row>
    <row r="8" spans="2:11" ht="13.5">
      <c r="B8" s="544" t="s">
        <v>311</v>
      </c>
      <c r="C8" s="471">
        <v>0</v>
      </c>
      <c r="D8" s="472">
        <v>0</v>
      </c>
      <c r="E8" s="471">
        <v>2</v>
      </c>
      <c r="F8" s="472">
        <v>0.07142857142857142</v>
      </c>
      <c r="G8" s="471">
        <v>24</v>
      </c>
      <c r="H8" s="472">
        <v>0.8571428571428571</v>
      </c>
      <c r="I8" s="471">
        <v>2</v>
      </c>
      <c r="J8" s="482">
        <v>0.07142857142857142</v>
      </c>
      <c r="K8" s="545">
        <v>28</v>
      </c>
    </row>
    <row r="9" spans="2:11" ht="13.5">
      <c r="B9" s="544" t="s">
        <v>304</v>
      </c>
      <c r="C9" s="471">
        <v>0</v>
      </c>
      <c r="D9" s="472">
        <v>0</v>
      </c>
      <c r="E9" s="471">
        <v>0</v>
      </c>
      <c r="F9" s="472">
        <v>0</v>
      </c>
      <c r="G9" s="471">
        <v>13</v>
      </c>
      <c r="H9" s="472">
        <v>0.9285714285714286</v>
      </c>
      <c r="I9" s="471">
        <v>1</v>
      </c>
      <c r="J9" s="482">
        <v>0.07142857142857142</v>
      </c>
      <c r="K9" s="545">
        <v>14</v>
      </c>
    </row>
    <row r="10" spans="2:11" ht="13.5">
      <c r="B10" s="544" t="s">
        <v>172</v>
      </c>
      <c r="C10" s="471">
        <v>0</v>
      </c>
      <c r="D10" s="472">
        <v>0</v>
      </c>
      <c r="E10" s="471">
        <v>0</v>
      </c>
      <c r="F10" s="472">
        <v>0</v>
      </c>
      <c r="G10" s="471">
        <v>17</v>
      </c>
      <c r="H10" s="472">
        <v>0.8095238095238095</v>
      </c>
      <c r="I10" s="471">
        <v>4</v>
      </c>
      <c r="J10" s="482">
        <v>0.19047619047619047</v>
      </c>
      <c r="K10" s="545">
        <v>21</v>
      </c>
    </row>
    <row r="11" spans="2:11" ht="13.5">
      <c r="B11" s="394" t="s">
        <v>150</v>
      </c>
      <c r="C11" s="437">
        <v>0</v>
      </c>
      <c r="D11" s="436">
        <v>0</v>
      </c>
      <c r="E11" s="437">
        <v>0</v>
      </c>
      <c r="F11" s="436">
        <v>0</v>
      </c>
      <c r="G11" s="437">
        <v>10</v>
      </c>
      <c r="H11" s="436">
        <v>0.9090909090909091</v>
      </c>
      <c r="I11" s="437">
        <v>1</v>
      </c>
      <c r="J11" s="484">
        <v>0.09090909090909091</v>
      </c>
      <c r="K11" s="485">
        <v>11</v>
      </c>
    </row>
    <row r="12" spans="2:11" ht="14.25" thickBot="1">
      <c r="B12" s="546" t="s">
        <v>312</v>
      </c>
      <c r="C12" s="547">
        <v>0</v>
      </c>
      <c r="D12" s="548">
        <v>0</v>
      </c>
      <c r="E12" s="547">
        <v>0</v>
      </c>
      <c r="F12" s="548">
        <v>0</v>
      </c>
      <c r="G12" s="547">
        <v>11</v>
      </c>
      <c r="H12" s="548">
        <v>0.7857142857142857</v>
      </c>
      <c r="I12" s="547">
        <v>3</v>
      </c>
      <c r="J12" s="549">
        <v>0.21428571428571427</v>
      </c>
      <c r="K12" s="550">
        <v>14</v>
      </c>
    </row>
    <row r="13" spans="2:11" ht="14.25" thickBot="1">
      <c r="B13" s="551" t="s">
        <v>147</v>
      </c>
      <c r="C13" s="552">
        <v>2</v>
      </c>
      <c r="D13" s="548">
        <v>0.012903225806451613</v>
      </c>
      <c r="E13" s="553">
        <v>355</v>
      </c>
      <c r="F13" s="548">
        <v>2.2903225806451615</v>
      </c>
      <c r="G13" s="553">
        <v>137</v>
      </c>
      <c r="H13" s="548">
        <v>0.8838709677419355</v>
      </c>
      <c r="I13" s="553">
        <v>13</v>
      </c>
      <c r="J13" s="549">
        <v>0.08387096774193549</v>
      </c>
      <c r="K13" s="554">
        <v>155</v>
      </c>
    </row>
    <row r="17" ht="12">
      <c r="B17" s="7" t="s">
        <v>195</v>
      </c>
    </row>
    <row r="19" ht="15">
      <c r="B19" s="8" t="s">
        <v>1</v>
      </c>
    </row>
  </sheetData>
  <sheetProtection/>
  <mergeCells count="7">
    <mergeCell ref="C4:D4"/>
    <mergeCell ref="E4:F4"/>
    <mergeCell ref="G4:H4"/>
    <mergeCell ref="I4:J4"/>
    <mergeCell ref="K4:K5"/>
    <mergeCell ref="B2:K2"/>
    <mergeCell ref="B4:B5"/>
  </mergeCells>
  <hyperlinks>
    <hyperlink ref="B19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B2:AD18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33.8515625" style="0" customWidth="1"/>
    <col min="3" max="21" width="12.7109375" style="0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">
      <c r="B2" s="906" t="s">
        <v>250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30"/>
      <c r="W2" s="30"/>
      <c r="X2" s="30"/>
      <c r="Y2" s="30"/>
      <c r="Z2" s="30"/>
      <c r="AA2" s="30"/>
      <c r="AB2" s="30"/>
      <c r="AC2" s="30"/>
      <c r="AD2" s="30"/>
    </row>
    <row r="3" ht="12.75" thickBot="1"/>
    <row r="4" spans="2:21" ht="13.5">
      <c r="B4" s="909" t="s">
        <v>26</v>
      </c>
      <c r="C4" s="905" t="s">
        <v>49</v>
      </c>
      <c r="D4" s="905"/>
      <c r="E4" s="905" t="s">
        <v>50</v>
      </c>
      <c r="F4" s="905"/>
      <c r="G4" s="905" t="s">
        <v>51</v>
      </c>
      <c r="H4" s="905"/>
      <c r="I4" s="905" t="s">
        <v>52</v>
      </c>
      <c r="J4" s="905"/>
      <c r="K4" s="905" t="s">
        <v>53</v>
      </c>
      <c r="L4" s="905"/>
      <c r="M4" s="905" t="s">
        <v>55</v>
      </c>
      <c r="N4" s="905"/>
      <c r="O4" s="905" t="s">
        <v>44</v>
      </c>
      <c r="P4" s="905"/>
      <c r="Q4" s="905" t="s">
        <v>143</v>
      </c>
      <c r="R4" s="905"/>
      <c r="S4" s="905" t="s">
        <v>95</v>
      </c>
      <c r="T4" s="905"/>
      <c r="U4" s="907" t="s">
        <v>4</v>
      </c>
    </row>
    <row r="5" spans="2:21" ht="14.25" thickBot="1">
      <c r="B5" s="910"/>
      <c r="C5" s="212" t="s">
        <v>91</v>
      </c>
      <c r="D5" s="212" t="s">
        <v>3</v>
      </c>
      <c r="E5" s="212" t="s">
        <v>91</v>
      </c>
      <c r="F5" s="212" t="s">
        <v>3</v>
      </c>
      <c r="G5" s="212" t="s">
        <v>91</v>
      </c>
      <c r="H5" s="212" t="s">
        <v>3</v>
      </c>
      <c r="I5" s="212" t="s">
        <v>91</v>
      </c>
      <c r="J5" s="212" t="s">
        <v>3</v>
      </c>
      <c r="K5" s="212" t="s">
        <v>91</v>
      </c>
      <c r="L5" s="212" t="s">
        <v>3</v>
      </c>
      <c r="M5" s="212" t="s">
        <v>91</v>
      </c>
      <c r="N5" s="212" t="s">
        <v>3</v>
      </c>
      <c r="O5" s="212" t="s">
        <v>91</v>
      </c>
      <c r="P5" s="212" t="s">
        <v>3</v>
      </c>
      <c r="Q5" s="212" t="s">
        <v>91</v>
      </c>
      <c r="R5" s="212" t="s">
        <v>3</v>
      </c>
      <c r="S5" s="212" t="s">
        <v>91</v>
      </c>
      <c r="T5" s="212" t="s">
        <v>3</v>
      </c>
      <c r="U5" s="908"/>
    </row>
    <row r="6" spans="2:21" ht="13.5">
      <c r="B6" s="555" t="s">
        <v>303</v>
      </c>
      <c r="C6" s="481">
        <v>1</v>
      </c>
      <c r="D6" s="507">
        <v>0.024390243902439025</v>
      </c>
      <c r="E6" s="513">
        <v>8</v>
      </c>
      <c r="F6" s="507">
        <v>0.1951219512195122</v>
      </c>
      <c r="G6" s="471">
        <v>1</v>
      </c>
      <c r="H6" s="507">
        <v>0.024390243902439025</v>
      </c>
      <c r="I6" s="471">
        <v>0</v>
      </c>
      <c r="J6" s="507">
        <v>0</v>
      </c>
      <c r="K6" s="513">
        <v>0</v>
      </c>
      <c r="L6" s="507">
        <v>0</v>
      </c>
      <c r="M6" s="556">
        <v>1</v>
      </c>
      <c r="N6" s="507">
        <v>0.024390243902439025</v>
      </c>
      <c r="O6" s="513">
        <v>15</v>
      </c>
      <c r="P6" s="507">
        <v>0.36585365853658536</v>
      </c>
      <c r="Q6" s="513">
        <v>13</v>
      </c>
      <c r="R6" s="507">
        <v>0.3170731707317073</v>
      </c>
      <c r="S6" s="513">
        <v>2</v>
      </c>
      <c r="T6" s="507">
        <v>0.04878048780487805</v>
      </c>
      <c r="U6" s="557">
        <v>41</v>
      </c>
    </row>
    <row r="7" spans="2:21" ht="13.5">
      <c r="B7" s="394" t="s">
        <v>148</v>
      </c>
      <c r="C7" s="435">
        <v>0</v>
      </c>
      <c r="D7" s="558">
        <v>0</v>
      </c>
      <c r="E7" s="508">
        <v>9</v>
      </c>
      <c r="F7" s="558">
        <v>0.34615384615384615</v>
      </c>
      <c r="G7" s="437">
        <v>0</v>
      </c>
      <c r="H7" s="558">
        <v>0</v>
      </c>
      <c r="I7" s="437">
        <v>1</v>
      </c>
      <c r="J7" s="558">
        <v>0.038461538461538464</v>
      </c>
      <c r="K7" s="508">
        <v>3</v>
      </c>
      <c r="L7" s="558">
        <v>0.11538461538461539</v>
      </c>
      <c r="M7" s="559">
        <v>1</v>
      </c>
      <c r="N7" s="558">
        <v>0.038461538461538464</v>
      </c>
      <c r="O7" s="508">
        <v>6</v>
      </c>
      <c r="P7" s="558">
        <v>0.23076923076923078</v>
      </c>
      <c r="Q7" s="508">
        <v>4</v>
      </c>
      <c r="R7" s="558">
        <v>0.15384615384615385</v>
      </c>
      <c r="S7" s="508">
        <v>2</v>
      </c>
      <c r="T7" s="558">
        <v>0.07692307692307693</v>
      </c>
      <c r="U7" s="560">
        <v>26</v>
      </c>
    </row>
    <row r="8" spans="2:21" ht="13.5">
      <c r="B8" s="394" t="s">
        <v>311</v>
      </c>
      <c r="C8" s="435">
        <v>0</v>
      </c>
      <c r="D8" s="558">
        <v>0</v>
      </c>
      <c r="E8" s="508">
        <v>7</v>
      </c>
      <c r="F8" s="558">
        <v>0.25</v>
      </c>
      <c r="G8" s="437">
        <v>1</v>
      </c>
      <c r="H8" s="558">
        <v>0.03571428571428571</v>
      </c>
      <c r="I8" s="437">
        <v>1</v>
      </c>
      <c r="J8" s="558">
        <v>0.03571428571428571</v>
      </c>
      <c r="K8" s="508">
        <v>1</v>
      </c>
      <c r="L8" s="558">
        <v>0.03571428571428571</v>
      </c>
      <c r="M8" s="559">
        <v>3</v>
      </c>
      <c r="N8" s="558">
        <v>0.10714285714285714</v>
      </c>
      <c r="O8" s="508">
        <v>9</v>
      </c>
      <c r="P8" s="558">
        <v>0.32142857142857145</v>
      </c>
      <c r="Q8" s="508">
        <v>3</v>
      </c>
      <c r="R8" s="558">
        <v>0.10714285714285714</v>
      </c>
      <c r="S8" s="508">
        <v>3</v>
      </c>
      <c r="T8" s="558">
        <v>0.10714285714285714</v>
      </c>
      <c r="U8" s="560">
        <v>28</v>
      </c>
    </row>
    <row r="9" spans="2:21" ht="13.5">
      <c r="B9" s="394" t="s">
        <v>304</v>
      </c>
      <c r="C9" s="435">
        <v>0</v>
      </c>
      <c r="D9" s="558">
        <v>0</v>
      </c>
      <c r="E9" s="508">
        <v>5</v>
      </c>
      <c r="F9" s="558">
        <v>0.35714285714285715</v>
      </c>
      <c r="G9" s="437">
        <v>0</v>
      </c>
      <c r="H9" s="558">
        <v>0</v>
      </c>
      <c r="I9" s="437">
        <v>1</v>
      </c>
      <c r="J9" s="558">
        <v>0.07142857142857142</v>
      </c>
      <c r="K9" s="508">
        <v>0</v>
      </c>
      <c r="L9" s="558">
        <v>0</v>
      </c>
      <c r="M9" s="559">
        <v>0</v>
      </c>
      <c r="N9" s="558">
        <v>0</v>
      </c>
      <c r="O9" s="508">
        <v>5</v>
      </c>
      <c r="P9" s="558">
        <v>0.35714285714285715</v>
      </c>
      <c r="Q9" s="508">
        <v>1</v>
      </c>
      <c r="R9" s="558">
        <v>0.07142857142857142</v>
      </c>
      <c r="S9" s="508">
        <v>2</v>
      </c>
      <c r="T9" s="558">
        <v>0.14285714285714285</v>
      </c>
      <c r="U9" s="560">
        <v>14</v>
      </c>
    </row>
    <row r="10" spans="2:21" ht="13.5">
      <c r="B10" s="394" t="s">
        <v>172</v>
      </c>
      <c r="C10" s="435">
        <v>0</v>
      </c>
      <c r="D10" s="558">
        <v>0</v>
      </c>
      <c r="E10" s="508">
        <v>13</v>
      </c>
      <c r="F10" s="558">
        <v>0.6190476190476191</v>
      </c>
      <c r="G10" s="437">
        <v>0</v>
      </c>
      <c r="H10" s="558">
        <v>0</v>
      </c>
      <c r="I10" s="437">
        <v>1</v>
      </c>
      <c r="J10" s="558">
        <v>0.047619047619047616</v>
      </c>
      <c r="K10" s="508">
        <v>0</v>
      </c>
      <c r="L10" s="558">
        <v>0</v>
      </c>
      <c r="M10" s="559">
        <v>1</v>
      </c>
      <c r="N10" s="558">
        <v>0.047619047619047616</v>
      </c>
      <c r="O10" s="508">
        <v>4</v>
      </c>
      <c r="P10" s="558">
        <v>0.19047619047619047</v>
      </c>
      <c r="Q10" s="508">
        <v>0</v>
      </c>
      <c r="R10" s="558">
        <v>0</v>
      </c>
      <c r="S10" s="508">
        <v>2</v>
      </c>
      <c r="T10" s="558">
        <v>0.09523809523809523</v>
      </c>
      <c r="U10" s="560">
        <v>21</v>
      </c>
    </row>
    <row r="11" spans="2:21" ht="13.5">
      <c r="B11" s="394" t="s">
        <v>150</v>
      </c>
      <c r="C11" s="435">
        <v>0</v>
      </c>
      <c r="D11" s="558">
        <v>0</v>
      </c>
      <c r="E11" s="508">
        <v>5</v>
      </c>
      <c r="F11" s="558">
        <v>0.45454545454545453</v>
      </c>
      <c r="G11" s="437">
        <v>0</v>
      </c>
      <c r="H11" s="558">
        <v>0</v>
      </c>
      <c r="I11" s="437">
        <v>0</v>
      </c>
      <c r="J11" s="558">
        <v>0</v>
      </c>
      <c r="K11" s="508">
        <v>0</v>
      </c>
      <c r="L11" s="558">
        <v>0</v>
      </c>
      <c r="M11" s="559">
        <v>0</v>
      </c>
      <c r="N11" s="558">
        <v>0</v>
      </c>
      <c r="O11" s="508">
        <v>3</v>
      </c>
      <c r="P11" s="558">
        <v>0.2727272727272727</v>
      </c>
      <c r="Q11" s="508">
        <v>2</v>
      </c>
      <c r="R11" s="558">
        <v>0.18181818181818182</v>
      </c>
      <c r="S11" s="508">
        <v>1</v>
      </c>
      <c r="T11" s="558">
        <v>0.09090909090909091</v>
      </c>
      <c r="U11" s="560">
        <v>11</v>
      </c>
    </row>
    <row r="12" spans="2:21" ht="13.5" customHeight="1" thickBot="1">
      <c r="B12" s="546" t="s">
        <v>312</v>
      </c>
      <c r="C12" s="561">
        <v>0</v>
      </c>
      <c r="D12" s="562">
        <v>0</v>
      </c>
      <c r="E12" s="563">
        <v>3</v>
      </c>
      <c r="F12" s="562">
        <v>0.21428571428571427</v>
      </c>
      <c r="G12" s="547">
        <v>1</v>
      </c>
      <c r="H12" s="562">
        <v>0.07142857142857142</v>
      </c>
      <c r="I12" s="547">
        <v>1</v>
      </c>
      <c r="J12" s="562">
        <v>0.07142857142857142</v>
      </c>
      <c r="K12" s="563">
        <v>0</v>
      </c>
      <c r="L12" s="562">
        <v>0</v>
      </c>
      <c r="M12" s="564">
        <v>0</v>
      </c>
      <c r="N12" s="562">
        <v>0</v>
      </c>
      <c r="O12" s="563">
        <v>5</v>
      </c>
      <c r="P12" s="562">
        <v>0.35714285714285715</v>
      </c>
      <c r="Q12" s="563">
        <v>2</v>
      </c>
      <c r="R12" s="562">
        <v>0.14285714285714285</v>
      </c>
      <c r="S12" s="563">
        <v>2</v>
      </c>
      <c r="T12" s="562">
        <v>0.14285714285714285</v>
      </c>
      <c r="U12" s="565">
        <v>14</v>
      </c>
    </row>
    <row r="13" spans="2:21" ht="13.5" customHeight="1" thickBot="1">
      <c r="B13" s="551" t="s">
        <v>147</v>
      </c>
      <c r="C13" s="566">
        <v>1</v>
      </c>
      <c r="D13" s="567">
        <v>0.0064516129032258064</v>
      </c>
      <c r="E13" s="553">
        <v>50</v>
      </c>
      <c r="F13" s="562">
        <v>0.3225806451612903</v>
      </c>
      <c r="G13" s="568">
        <v>3</v>
      </c>
      <c r="H13" s="562">
        <v>0.01935483870967742</v>
      </c>
      <c r="I13" s="568">
        <v>5</v>
      </c>
      <c r="J13" s="562">
        <v>0.03225806451612903</v>
      </c>
      <c r="K13" s="553">
        <v>4</v>
      </c>
      <c r="L13" s="562">
        <v>0.025806451612903226</v>
      </c>
      <c r="M13" s="569">
        <v>6</v>
      </c>
      <c r="N13" s="562">
        <v>0.03870967741935484</v>
      </c>
      <c r="O13" s="553">
        <v>47</v>
      </c>
      <c r="P13" s="562">
        <v>0.3032258064516129</v>
      </c>
      <c r="Q13" s="553">
        <v>25</v>
      </c>
      <c r="R13" s="562">
        <v>0.16129032258064516</v>
      </c>
      <c r="S13" s="553">
        <v>14</v>
      </c>
      <c r="T13" s="562">
        <v>0.09032258064516129</v>
      </c>
      <c r="U13" s="570">
        <v>155</v>
      </c>
    </row>
    <row r="15" ht="12">
      <c r="B15" s="7" t="s">
        <v>195</v>
      </c>
    </row>
    <row r="18" ht="15">
      <c r="B18" s="8" t="s">
        <v>1</v>
      </c>
    </row>
  </sheetData>
  <sheetProtection/>
  <mergeCells count="12">
    <mergeCell ref="E4:F4"/>
    <mergeCell ref="G4:H4"/>
    <mergeCell ref="I4:J4"/>
    <mergeCell ref="K4:L4"/>
    <mergeCell ref="M4:N4"/>
    <mergeCell ref="B2:U2"/>
    <mergeCell ref="O4:P4"/>
    <mergeCell ref="Q4:R4"/>
    <mergeCell ref="S4:T4"/>
    <mergeCell ref="U4:U5"/>
    <mergeCell ref="B4:B5"/>
    <mergeCell ref="C4:D4"/>
  </mergeCells>
  <hyperlinks>
    <hyperlink ref="B18" location="Contents!A1" display="Contents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B2:AC19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24" width="12.7109375" style="0" customWidth="1"/>
    <col min="25" max="25" width="10.8515625" style="0" customWidth="1"/>
    <col min="29" max="29" width="8.00390625" style="0" bestFit="1" customWidth="1"/>
  </cols>
  <sheetData>
    <row r="2" spans="2:29" ht="18">
      <c r="B2" s="906" t="s">
        <v>251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30"/>
      <c r="AA2" s="30"/>
      <c r="AB2" s="30"/>
      <c r="AC2" s="30"/>
    </row>
    <row r="3" ht="12.75" thickBot="1"/>
    <row r="4" spans="2:25" ht="13.5">
      <c r="B4" s="911" t="s">
        <v>26</v>
      </c>
      <c r="C4" s="879" t="s">
        <v>97</v>
      </c>
      <c r="D4" s="879"/>
      <c r="E4" s="879" t="s">
        <v>63</v>
      </c>
      <c r="F4" s="879"/>
      <c r="G4" s="879" t="s">
        <v>35</v>
      </c>
      <c r="H4" s="879"/>
      <c r="I4" s="879" t="s">
        <v>36</v>
      </c>
      <c r="J4" s="879"/>
      <c r="K4" s="879" t="s">
        <v>37</v>
      </c>
      <c r="L4" s="879"/>
      <c r="M4" s="879" t="s">
        <v>38</v>
      </c>
      <c r="N4" s="879"/>
      <c r="O4" s="879" t="s">
        <v>39</v>
      </c>
      <c r="P4" s="879"/>
      <c r="Q4" s="879" t="s">
        <v>40</v>
      </c>
      <c r="R4" s="879"/>
      <c r="S4" s="879" t="s">
        <v>41</v>
      </c>
      <c r="T4" s="879"/>
      <c r="U4" s="905" t="s">
        <v>64</v>
      </c>
      <c r="V4" s="905"/>
      <c r="W4" s="905" t="s">
        <v>95</v>
      </c>
      <c r="X4" s="913"/>
      <c r="Y4" s="895" t="s">
        <v>4</v>
      </c>
    </row>
    <row r="5" spans="2:25" ht="14.25" thickBot="1">
      <c r="B5" s="912"/>
      <c r="C5" s="212" t="s">
        <v>91</v>
      </c>
      <c r="D5" s="212" t="s">
        <v>3</v>
      </c>
      <c r="E5" s="212" t="s">
        <v>91</v>
      </c>
      <c r="F5" s="212" t="s">
        <v>3</v>
      </c>
      <c r="G5" s="212" t="s">
        <v>91</v>
      </c>
      <c r="H5" s="212" t="s">
        <v>3</v>
      </c>
      <c r="I5" s="212" t="s">
        <v>91</v>
      </c>
      <c r="J5" s="212" t="s">
        <v>3</v>
      </c>
      <c r="K5" s="212" t="s">
        <v>91</v>
      </c>
      <c r="L5" s="212" t="s">
        <v>3</v>
      </c>
      <c r="M5" s="212" t="s">
        <v>91</v>
      </c>
      <c r="N5" s="212" t="s">
        <v>3</v>
      </c>
      <c r="O5" s="212" t="s">
        <v>91</v>
      </c>
      <c r="P5" s="212" t="s">
        <v>3</v>
      </c>
      <c r="Q5" s="212" t="s">
        <v>91</v>
      </c>
      <c r="R5" s="212" t="s">
        <v>3</v>
      </c>
      <c r="S5" s="212" t="s">
        <v>91</v>
      </c>
      <c r="T5" s="212" t="s">
        <v>3</v>
      </c>
      <c r="U5" s="212" t="s">
        <v>91</v>
      </c>
      <c r="V5" s="212" t="s">
        <v>3</v>
      </c>
      <c r="W5" s="212" t="s">
        <v>91</v>
      </c>
      <c r="X5" s="273" t="s">
        <v>3</v>
      </c>
      <c r="Y5" s="914"/>
    </row>
    <row r="6" spans="2:25" ht="13.5">
      <c r="B6" s="555" t="s">
        <v>303</v>
      </c>
      <c r="C6" s="513">
        <v>25</v>
      </c>
      <c r="D6" s="507">
        <v>0.6097560975609756</v>
      </c>
      <c r="E6" s="513">
        <v>9</v>
      </c>
      <c r="F6" s="507">
        <v>0.21951219512195122</v>
      </c>
      <c r="G6" s="513">
        <v>2</v>
      </c>
      <c r="H6" s="507">
        <v>0.04878048780487805</v>
      </c>
      <c r="I6" s="513">
        <v>3</v>
      </c>
      <c r="J6" s="507">
        <v>0.07317073170731707</v>
      </c>
      <c r="K6" s="513">
        <v>0</v>
      </c>
      <c r="L6" s="507">
        <v>0</v>
      </c>
      <c r="M6" s="513">
        <v>0</v>
      </c>
      <c r="N6" s="507">
        <v>0</v>
      </c>
      <c r="O6" s="513">
        <v>2</v>
      </c>
      <c r="P6" s="507">
        <v>0.04878048780487805</v>
      </c>
      <c r="Q6" s="513">
        <v>0</v>
      </c>
      <c r="R6" s="507">
        <v>0</v>
      </c>
      <c r="S6" s="513">
        <v>0</v>
      </c>
      <c r="T6" s="507">
        <v>0</v>
      </c>
      <c r="U6" s="509">
        <v>0</v>
      </c>
      <c r="V6" s="507">
        <v>0</v>
      </c>
      <c r="W6" s="509">
        <v>0</v>
      </c>
      <c r="X6" s="510">
        <v>0</v>
      </c>
      <c r="Y6" s="571">
        <v>41</v>
      </c>
    </row>
    <row r="7" spans="2:25" ht="13.5">
      <c r="B7" s="394" t="s">
        <v>148</v>
      </c>
      <c r="C7" s="508">
        <v>9</v>
      </c>
      <c r="D7" s="558">
        <v>0.34615384615384615</v>
      </c>
      <c r="E7" s="508">
        <v>7</v>
      </c>
      <c r="F7" s="558">
        <v>0.2692307692307692</v>
      </c>
      <c r="G7" s="508">
        <v>0</v>
      </c>
      <c r="H7" s="558">
        <v>0</v>
      </c>
      <c r="I7" s="508">
        <v>4</v>
      </c>
      <c r="J7" s="558">
        <v>0.15384615384615385</v>
      </c>
      <c r="K7" s="508">
        <v>1</v>
      </c>
      <c r="L7" s="558">
        <v>0.038461538461538464</v>
      </c>
      <c r="M7" s="508">
        <v>2</v>
      </c>
      <c r="N7" s="558">
        <v>0.07692307692307693</v>
      </c>
      <c r="O7" s="508">
        <v>2</v>
      </c>
      <c r="P7" s="558">
        <v>0.07692307692307693</v>
      </c>
      <c r="Q7" s="508">
        <v>1</v>
      </c>
      <c r="R7" s="558">
        <v>0.038461538461538464</v>
      </c>
      <c r="S7" s="508">
        <v>0</v>
      </c>
      <c r="T7" s="558">
        <v>0</v>
      </c>
      <c r="U7" s="572">
        <v>0</v>
      </c>
      <c r="V7" s="558">
        <v>0</v>
      </c>
      <c r="W7" s="572">
        <v>0</v>
      </c>
      <c r="X7" s="573">
        <v>0</v>
      </c>
      <c r="Y7" s="574">
        <v>26</v>
      </c>
    </row>
    <row r="8" spans="2:25" ht="13.5">
      <c r="B8" s="394" t="s">
        <v>311</v>
      </c>
      <c r="C8" s="508">
        <v>0</v>
      </c>
      <c r="D8" s="558">
        <v>0</v>
      </c>
      <c r="E8" s="508">
        <v>5</v>
      </c>
      <c r="F8" s="558">
        <v>0.17857142857142858</v>
      </c>
      <c r="G8" s="508">
        <v>3</v>
      </c>
      <c r="H8" s="558">
        <v>0.10714285714285714</v>
      </c>
      <c r="I8" s="508">
        <v>6</v>
      </c>
      <c r="J8" s="558">
        <v>0.21428571428571427</v>
      </c>
      <c r="K8" s="508">
        <v>2</v>
      </c>
      <c r="L8" s="558">
        <v>0.07142857142857142</v>
      </c>
      <c r="M8" s="508">
        <v>8</v>
      </c>
      <c r="N8" s="558">
        <v>0.2857142857142857</v>
      </c>
      <c r="O8" s="508">
        <v>2</v>
      </c>
      <c r="P8" s="558">
        <v>0.07142857142857142</v>
      </c>
      <c r="Q8" s="508">
        <v>2</v>
      </c>
      <c r="R8" s="558">
        <v>0.07142857142857142</v>
      </c>
      <c r="S8" s="508">
        <v>0</v>
      </c>
      <c r="T8" s="558">
        <v>0</v>
      </c>
      <c r="U8" s="572">
        <v>0</v>
      </c>
      <c r="V8" s="558">
        <v>0</v>
      </c>
      <c r="W8" s="572">
        <v>0</v>
      </c>
      <c r="X8" s="573">
        <v>0</v>
      </c>
      <c r="Y8" s="574">
        <v>28</v>
      </c>
    </row>
    <row r="9" spans="2:25" ht="13.5">
      <c r="B9" s="394" t="s">
        <v>304</v>
      </c>
      <c r="C9" s="508">
        <v>0</v>
      </c>
      <c r="D9" s="558">
        <v>0</v>
      </c>
      <c r="E9" s="508">
        <v>0</v>
      </c>
      <c r="F9" s="558">
        <v>0</v>
      </c>
      <c r="G9" s="508">
        <v>3</v>
      </c>
      <c r="H9" s="558">
        <v>0.21428571428571427</v>
      </c>
      <c r="I9" s="508">
        <v>4</v>
      </c>
      <c r="J9" s="558">
        <v>0.2857142857142857</v>
      </c>
      <c r="K9" s="508">
        <v>0</v>
      </c>
      <c r="L9" s="558">
        <v>0</v>
      </c>
      <c r="M9" s="508">
        <v>1</v>
      </c>
      <c r="N9" s="558">
        <v>0.07142857142857142</v>
      </c>
      <c r="O9" s="508">
        <v>3</v>
      </c>
      <c r="P9" s="558">
        <v>0.21428571428571427</v>
      </c>
      <c r="Q9" s="508">
        <v>3</v>
      </c>
      <c r="R9" s="558">
        <v>0.21428571428571427</v>
      </c>
      <c r="S9" s="508">
        <v>0</v>
      </c>
      <c r="T9" s="558">
        <v>0</v>
      </c>
      <c r="U9" s="572">
        <v>0</v>
      </c>
      <c r="V9" s="558">
        <v>0</v>
      </c>
      <c r="W9" s="572">
        <v>0</v>
      </c>
      <c r="X9" s="573">
        <v>0</v>
      </c>
      <c r="Y9" s="574">
        <v>14</v>
      </c>
    </row>
    <row r="10" spans="2:25" ht="13.5">
      <c r="B10" s="394" t="s">
        <v>172</v>
      </c>
      <c r="C10" s="508">
        <v>0</v>
      </c>
      <c r="D10" s="558">
        <v>0</v>
      </c>
      <c r="E10" s="508">
        <v>0</v>
      </c>
      <c r="F10" s="558">
        <v>0</v>
      </c>
      <c r="G10" s="508">
        <v>2</v>
      </c>
      <c r="H10" s="558">
        <v>0.09523809523809523</v>
      </c>
      <c r="I10" s="508">
        <v>3</v>
      </c>
      <c r="J10" s="558">
        <v>0.14285714285714285</v>
      </c>
      <c r="K10" s="508">
        <v>4</v>
      </c>
      <c r="L10" s="558">
        <v>0.19047619047619047</v>
      </c>
      <c r="M10" s="508">
        <v>4</v>
      </c>
      <c r="N10" s="558">
        <v>0.19047619047619047</v>
      </c>
      <c r="O10" s="508">
        <v>5</v>
      </c>
      <c r="P10" s="558">
        <v>0.23809523809523808</v>
      </c>
      <c r="Q10" s="508">
        <v>1</v>
      </c>
      <c r="R10" s="558">
        <v>0.047619047619047616</v>
      </c>
      <c r="S10" s="508">
        <v>0</v>
      </c>
      <c r="T10" s="558">
        <v>0</v>
      </c>
      <c r="U10" s="572">
        <v>0</v>
      </c>
      <c r="V10" s="558">
        <v>0</v>
      </c>
      <c r="W10" s="572">
        <v>2</v>
      </c>
      <c r="X10" s="573">
        <v>0.09523809523809523</v>
      </c>
      <c r="Y10" s="574">
        <v>21</v>
      </c>
    </row>
    <row r="11" spans="2:25" ht="13.5">
      <c r="B11" s="394" t="s">
        <v>150</v>
      </c>
      <c r="C11" s="508">
        <v>0</v>
      </c>
      <c r="D11" s="558">
        <v>0</v>
      </c>
      <c r="E11" s="508">
        <v>1</v>
      </c>
      <c r="F11" s="558">
        <v>0.09090909090909091</v>
      </c>
      <c r="G11" s="508">
        <v>3</v>
      </c>
      <c r="H11" s="558">
        <v>0.2727272727272727</v>
      </c>
      <c r="I11" s="508">
        <v>0</v>
      </c>
      <c r="J11" s="558">
        <v>0</v>
      </c>
      <c r="K11" s="508">
        <v>1</v>
      </c>
      <c r="L11" s="558">
        <v>0.09090909090909091</v>
      </c>
      <c r="M11" s="508">
        <v>4</v>
      </c>
      <c r="N11" s="558">
        <v>0.36363636363636365</v>
      </c>
      <c r="O11" s="508">
        <v>1</v>
      </c>
      <c r="P11" s="558">
        <v>0.09090909090909091</v>
      </c>
      <c r="Q11" s="508">
        <v>1</v>
      </c>
      <c r="R11" s="558">
        <v>0.09090909090909091</v>
      </c>
      <c r="S11" s="508">
        <v>0</v>
      </c>
      <c r="T11" s="558">
        <v>0</v>
      </c>
      <c r="U11" s="572">
        <v>0</v>
      </c>
      <c r="V11" s="558">
        <v>0</v>
      </c>
      <c r="W11" s="572">
        <v>0</v>
      </c>
      <c r="X11" s="573">
        <v>0</v>
      </c>
      <c r="Y11" s="574">
        <v>11</v>
      </c>
    </row>
    <row r="12" spans="2:25" ht="14.25" thickBot="1">
      <c r="B12" s="546" t="s">
        <v>312</v>
      </c>
      <c r="C12" s="563">
        <v>0</v>
      </c>
      <c r="D12" s="562">
        <v>0</v>
      </c>
      <c r="E12" s="563">
        <v>2</v>
      </c>
      <c r="F12" s="562">
        <v>0.14285714285714285</v>
      </c>
      <c r="G12" s="563">
        <v>1</v>
      </c>
      <c r="H12" s="562">
        <v>0.07142857142857142</v>
      </c>
      <c r="I12" s="563">
        <v>4</v>
      </c>
      <c r="J12" s="562">
        <v>0.2857142857142857</v>
      </c>
      <c r="K12" s="563">
        <v>3</v>
      </c>
      <c r="L12" s="562">
        <v>0.21428571428571427</v>
      </c>
      <c r="M12" s="563">
        <v>1</v>
      </c>
      <c r="N12" s="562">
        <v>0.07142857142857142</v>
      </c>
      <c r="O12" s="563">
        <v>2</v>
      </c>
      <c r="P12" s="562">
        <v>0.14285714285714285</v>
      </c>
      <c r="Q12" s="563">
        <v>0</v>
      </c>
      <c r="R12" s="562">
        <v>0</v>
      </c>
      <c r="S12" s="563">
        <v>0</v>
      </c>
      <c r="T12" s="562">
        <v>0</v>
      </c>
      <c r="U12" s="563">
        <v>0</v>
      </c>
      <c r="V12" s="562">
        <v>0</v>
      </c>
      <c r="W12" s="575">
        <v>1</v>
      </c>
      <c r="X12" s="576">
        <v>0.07142857142857142</v>
      </c>
      <c r="Y12" s="577">
        <v>14</v>
      </c>
    </row>
    <row r="13" spans="2:25" ht="14.25" thickBot="1">
      <c r="B13" s="551" t="s">
        <v>147</v>
      </c>
      <c r="C13" s="542">
        <v>34</v>
      </c>
      <c r="D13" s="578">
        <v>0.21935483870967742</v>
      </c>
      <c r="E13" s="542">
        <v>24</v>
      </c>
      <c r="F13" s="578">
        <v>0.15483870967741936</v>
      </c>
      <c r="G13" s="542">
        <v>14</v>
      </c>
      <c r="H13" s="578">
        <v>0.09032258064516129</v>
      </c>
      <c r="I13" s="542">
        <v>24</v>
      </c>
      <c r="J13" s="578">
        <v>0.15483870967741936</v>
      </c>
      <c r="K13" s="542">
        <v>11</v>
      </c>
      <c r="L13" s="578">
        <v>0.07096774193548387</v>
      </c>
      <c r="M13" s="542">
        <v>20</v>
      </c>
      <c r="N13" s="578">
        <v>0.12903225806451613</v>
      </c>
      <c r="O13" s="542">
        <v>17</v>
      </c>
      <c r="P13" s="578">
        <v>0.10967741935483871</v>
      </c>
      <c r="Q13" s="542">
        <v>8</v>
      </c>
      <c r="R13" s="578">
        <v>0.05161290322580645</v>
      </c>
      <c r="S13" s="542">
        <v>0</v>
      </c>
      <c r="T13" s="578">
        <v>0</v>
      </c>
      <c r="U13" s="542">
        <v>0</v>
      </c>
      <c r="V13" s="578">
        <v>0</v>
      </c>
      <c r="W13" s="542">
        <v>3</v>
      </c>
      <c r="X13" s="579">
        <v>0.01935483870967742</v>
      </c>
      <c r="Y13" s="580">
        <v>155</v>
      </c>
    </row>
    <row r="15" ht="12">
      <c r="B15" s="7" t="s">
        <v>195</v>
      </c>
    </row>
    <row r="19" ht="15">
      <c r="B19" s="8" t="s">
        <v>1</v>
      </c>
    </row>
  </sheetData>
  <sheetProtection/>
  <mergeCells count="14">
    <mergeCell ref="U4:V4"/>
    <mergeCell ref="W4:X4"/>
    <mergeCell ref="Y4:Y5"/>
    <mergeCell ref="E4:F4"/>
    <mergeCell ref="G4:H4"/>
    <mergeCell ref="I4:J4"/>
    <mergeCell ref="K4:L4"/>
    <mergeCell ref="M4:N4"/>
    <mergeCell ref="O4:P4"/>
    <mergeCell ref="B2:Y2"/>
    <mergeCell ref="B4:B5"/>
    <mergeCell ref="C4:D4"/>
    <mergeCell ref="Q4:R4"/>
    <mergeCell ref="S4:T4"/>
  </mergeCells>
  <hyperlinks>
    <hyperlink ref="B19" location="Contents!A1" display="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I37"/>
  <sheetViews>
    <sheetView showGridLines="0" zoomScalePageLayoutView="0" workbookViewId="0" topLeftCell="J4">
      <selection activeCell="O47" sqref="O47:O49"/>
    </sheetView>
  </sheetViews>
  <sheetFormatPr defaultColWidth="23.28125" defaultRowHeight="12.75"/>
  <cols>
    <col min="1" max="23" width="17.28125" style="0" customWidth="1"/>
  </cols>
  <sheetData>
    <row r="2" spans="2:35" ht="17.25">
      <c r="B2" s="670" t="s">
        <v>199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40"/>
      <c r="S2" s="40"/>
      <c r="T2" s="40"/>
      <c r="U2" s="40"/>
      <c r="V2" s="40"/>
      <c r="W2" s="40"/>
      <c r="X2" s="40"/>
      <c r="Y2" s="40"/>
      <c r="Z2" s="40"/>
      <c r="AA2" s="40"/>
      <c r="AB2" s="39"/>
      <c r="AC2" s="30"/>
      <c r="AD2" s="30"/>
      <c r="AE2" s="30"/>
      <c r="AF2" s="30"/>
      <c r="AG2" s="30"/>
      <c r="AH2" s="30"/>
      <c r="AI2" s="30"/>
    </row>
    <row r="4" spans="2:17" ht="15" customHeight="1">
      <c r="B4" s="687" t="s">
        <v>103</v>
      </c>
      <c r="C4" s="696" t="s">
        <v>152</v>
      </c>
      <c r="D4" s="697"/>
      <c r="E4" s="689" t="s">
        <v>43</v>
      </c>
      <c r="F4" s="689"/>
      <c r="G4" s="692" t="s">
        <v>140</v>
      </c>
      <c r="H4" s="690"/>
      <c r="I4" s="689" t="s">
        <v>264</v>
      </c>
      <c r="J4" s="689"/>
      <c r="K4" s="689" t="s">
        <v>112</v>
      </c>
      <c r="L4" s="689"/>
      <c r="M4" s="689" t="s">
        <v>44</v>
      </c>
      <c r="N4" s="689"/>
      <c r="O4" s="692" t="s">
        <v>265</v>
      </c>
      <c r="P4" s="690"/>
      <c r="Q4" s="693" t="s">
        <v>4</v>
      </c>
    </row>
    <row r="5" spans="2:17" ht="13.5">
      <c r="B5" s="695"/>
      <c r="C5" s="82" t="s">
        <v>91</v>
      </c>
      <c r="D5" s="86" t="s">
        <v>3</v>
      </c>
      <c r="E5" s="82" t="s">
        <v>91</v>
      </c>
      <c r="F5" s="82" t="s">
        <v>3</v>
      </c>
      <c r="G5" s="82" t="s">
        <v>91</v>
      </c>
      <c r="H5" s="87" t="s">
        <v>3</v>
      </c>
      <c r="I5" s="82" t="s">
        <v>91</v>
      </c>
      <c r="J5" s="82" t="s">
        <v>3</v>
      </c>
      <c r="K5" s="82" t="s">
        <v>91</v>
      </c>
      <c r="L5" s="82" t="s">
        <v>3</v>
      </c>
      <c r="M5" s="82" t="s">
        <v>91</v>
      </c>
      <c r="N5" s="82" t="s">
        <v>3</v>
      </c>
      <c r="O5" s="82" t="s">
        <v>91</v>
      </c>
      <c r="P5" s="82" t="s">
        <v>3</v>
      </c>
      <c r="Q5" s="694"/>
    </row>
    <row r="6" spans="2:17" ht="12">
      <c r="B6" s="90" t="s">
        <v>162</v>
      </c>
      <c r="C6" s="89"/>
      <c r="D6" s="115">
        <v>0</v>
      </c>
      <c r="E6" s="89">
        <v>1</v>
      </c>
      <c r="F6" s="115">
        <v>0.07692307692307693</v>
      </c>
      <c r="G6" s="89"/>
      <c r="H6" s="115">
        <v>0</v>
      </c>
      <c r="I6" s="89">
        <v>6</v>
      </c>
      <c r="J6" s="115">
        <v>0.46153846153846156</v>
      </c>
      <c r="K6" s="89">
        <v>5</v>
      </c>
      <c r="L6" s="115">
        <v>0.38461538461538464</v>
      </c>
      <c r="M6" s="89">
        <v>1</v>
      </c>
      <c r="N6" s="115">
        <v>0.07692307692307693</v>
      </c>
      <c r="O6" s="89"/>
      <c r="P6" s="115">
        <v>0</v>
      </c>
      <c r="Q6" s="74">
        <v>13</v>
      </c>
    </row>
    <row r="7" spans="2:17" ht="12">
      <c r="B7" s="90" t="s">
        <v>163</v>
      </c>
      <c r="C7" s="89">
        <v>12</v>
      </c>
      <c r="D7" s="115">
        <v>0.011029411764705883</v>
      </c>
      <c r="E7" s="89">
        <v>9</v>
      </c>
      <c r="F7" s="115">
        <v>0.008272058823529412</v>
      </c>
      <c r="G7" s="89">
        <v>5</v>
      </c>
      <c r="H7" s="115">
        <v>0.004595588235294118</v>
      </c>
      <c r="I7" s="89">
        <v>791</v>
      </c>
      <c r="J7" s="115">
        <v>0.7270220588235294</v>
      </c>
      <c r="K7" s="89">
        <v>235</v>
      </c>
      <c r="L7" s="115">
        <v>0.21599264705882354</v>
      </c>
      <c r="M7" s="89">
        <v>12</v>
      </c>
      <c r="N7" s="115">
        <v>0.011029411764705883</v>
      </c>
      <c r="O7" s="89">
        <v>24</v>
      </c>
      <c r="P7" s="115">
        <v>0.022058823529411766</v>
      </c>
      <c r="Q7" s="74">
        <v>1088</v>
      </c>
    </row>
    <row r="8" spans="2:17" ht="12">
      <c r="B8" s="90" t="s">
        <v>164</v>
      </c>
      <c r="C8" s="89"/>
      <c r="D8" s="115">
        <v>0</v>
      </c>
      <c r="E8" s="89"/>
      <c r="F8" s="115">
        <v>0</v>
      </c>
      <c r="G8" s="89"/>
      <c r="H8" s="115">
        <v>0</v>
      </c>
      <c r="I8" s="89">
        <v>103</v>
      </c>
      <c r="J8" s="115">
        <v>0.6319018404907976</v>
      </c>
      <c r="K8" s="89">
        <v>57</v>
      </c>
      <c r="L8" s="115">
        <v>0.3496932515337423</v>
      </c>
      <c r="M8" s="89">
        <v>1</v>
      </c>
      <c r="N8" s="115">
        <v>0.006134969325153374</v>
      </c>
      <c r="O8" s="89">
        <v>2</v>
      </c>
      <c r="P8" s="115">
        <v>0.012269938650306749</v>
      </c>
      <c r="Q8" s="74">
        <v>163</v>
      </c>
    </row>
    <row r="9" spans="2:17" ht="12">
      <c r="B9" s="90" t="s">
        <v>165</v>
      </c>
      <c r="C9" s="89">
        <v>6</v>
      </c>
      <c r="D9" s="115">
        <v>0.010033444816053512</v>
      </c>
      <c r="E9" s="89">
        <v>5</v>
      </c>
      <c r="F9" s="115">
        <v>0.008361204013377926</v>
      </c>
      <c r="G9" s="89">
        <v>2</v>
      </c>
      <c r="H9" s="115">
        <v>0.0033444816053511705</v>
      </c>
      <c r="I9" s="89">
        <v>459</v>
      </c>
      <c r="J9" s="115">
        <v>0.7675585284280937</v>
      </c>
      <c r="K9" s="89">
        <v>103</v>
      </c>
      <c r="L9" s="115">
        <v>0.17224080267558528</v>
      </c>
      <c r="M9" s="89">
        <v>10</v>
      </c>
      <c r="N9" s="115">
        <v>0.016722408026755852</v>
      </c>
      <c r="O9" s="89">
        <v>13</v>
      </c>
      <c r="P9" s="115">
        <v>0.021739130434782608</v>
      </c>
      <c r="Q9" s="74">
        <v>598</v>
      </c>
    </row>
    <row r="10" spans="2:17" ht="12">
      <c r="B10" s="90" t="s">
        <v>166</v>
      </c>
      <c r="C10" s="89">
        <v>4</v>
      </c>
      <c r="D10" s="115">
        <v>0.015810276679841896</v>
      </c>
      <c r="E10" s="89">
        <v>3</v>
      </c>
      <c r="F10" s="115">
        <v>0.011857707509881422</v>
      </c>
      <c r="G10" s="89"/>
      <c r="H10" s="115">
        <v>0</v>
      </c>
      <c r="I10" s="89">
        <v>206</v>
      </c>
      <c r="J10" s="115">
        <v>0.8142292490118577</v>
      </c>
      <c r="K10" s="89">
        <v>29</v>
      </c>
      <c r="L10" s="115">
        <v>0.11462450592885376</v>
      </c>
      <c r="M10" s="89">
        <v>5</v>
      </c>
      <c r="N10" s="115">
        <v>0.019762845849802372</v>
      </c>
      <c r="O10" s="89">
        <v>6</v>
      </c>
      <c r="P10" s="115">
        <v>0.023715415019762844</v>
      </c>
      <c r="Q10" s="74">
        <v>253</v>
      </c>
    </row>
    <row r="11" spans="2:17" ht="12">
      <c r="B11" s="90" t="s">
        <v>167</v>
      </c>
      <c r="C11" s="89">
        <v>4</v>
      </c>
      <c r="D11" s="115">
        <v>0.02040816326530612</v>
      </c>
      <c r="E11" s="89">
        <v>3</v>
      </c>
      <c r="F11" s="115">
        <v>0.015306122448979591</v>
      </c>
      <c r="G11" s="89">
        <v>1</v>
      </c>
      <c r="H11" s="115">
        <v>0.00510204081632653</v>
      </c>
      <c r="I11" s="89">
        <v>154</v>
      </c>
      <c r="J11" s="115">
        <v>0.7857142857142857</v>
      </c>
      <c r="K11" s="89">
        <v>27</v>
      </c>
      <c r="L11" s="115">
        <v>0.1377551020408163</v>
      </c>
      <c r="M11" s="89"/>
      <c r="N11" s="115">
        <v>0</v>
      </c>
      <c r="O11" s="89">
        <v>7</v>
      </c>
      <c r="P11" s="115">
        <v>0.03571428571428571</v>
      </c>
      <c r="Q11" s="74">
        <v>196</v>
      </c>
    </row>
    <row r="12" spans="2:17" ht="12">
      <c r="B12" s="90" t="s">
        <v>168</v>
      </c>
      <c r="C12" s="89"/>
      <c r="D12" s="115">
        <v>0</v>
      </c>
      <c r="E12" s="89">
        <v>4</v>
      </c>
      <c r="F12" s="115">
        <v>0.019417475728155338</v>
      </c>
      <c r="G12" s="89">
        <v>1</v>
      </c>
      <c r="H12" s="115">
        <v>0.0048543689320388345</v>
      </c>
      <c r="I12" s="89">
        <v>123</v>
      </c>
      <c r="J12" s="115">
        <v>0.5970873786407767</v>
      </c>
      <c r="K12" s="89">
        <v>70</v>
      </c>
      <c r="L12" s="115">
        <v>0.33980582524271846</v>
      </c>
      <c r="M12" s="89">
        <v>2</v>
      </c>
      <c r="N12" s="115">
        <v>0.009708737864077669</v>
      </c>
      <c r="O12" s="89">
        <v>6</v>
      </c>
      <c r="P12" s="115">
        <v>0.02912621359223301</v>
      </c>
      <c r="Q12" s="74">
        <v>206</v>
      </c>
    </row>
    <row r="13" spans="2:17" ht="12">
      <c r="B13" s="90" t="s">
        <v>169</v>
      </c>
      <c r="C13" s="89">
        <v>4</v>
      </c>
      <c r="D13" s="115">
        <v>0.022598870056497175</v>
      </c>
      <c r="E13" s="89">
        <v>2</v>
      </c>
      <c r="F13" s="115">
        <v>0.011299435028248588</v>
      </c>
      <c r="G13" s="89">
        <v>2</v>
      </c>
      <c r="H13" s="115">
        <v>0.011299435028248588</v>
      </c>
      <c r="I13" s="89">
        <v>149</v>
      </c>
      <c r="J13" s="115">
        <v>0.8418079096045198</v>
      </c>
      <c r="K13" s="89">
        <v>12</v>
      </c>
      <c r="L13" s="115">
        <v>0.06779661016949153</v>
      </c>
      <c r="M13" s="89"/>
      <c r="N13" s="115">
        <v>0</v>
      </c>
      <c r="O13" s="89">
        <v>8</v>
      </c>
      <c r="P13" s="115">
        <v>0.04519774011299435</v>
      </c>
      <c r="Q13" s="74">
        <v>177</v>
      </c>
    </row>
    <row r="14" spans="2:17" ht="12">
      <c r="B14" s="90" t="s">
        <v>101</v>
      </c>
      <c r="C14" s="89"/>
      <c r="D14" s="115">
        <v>0</v>
      </c>
      <c r="E14" s="89">
        <v>4</v>
      </c>
      <c r="F14" s="115">
        <v>0.02702702702702703</v>
      </c>
      <c r="G14" s="89">
        <v>3</v>
      </c>
      <c r="H14" s="115">
        <v>0.02027027027027027</v>
      </c>
      <c r="I14" s="89">
        <v>125</v>
      </c>
      <c r="J14" s="115">
        <v>0.8445945945945946</v>
      </c>
      <c r="K14" s="89">
        <v>11</v>
      </c>
      <c r="L14" s="115">
        <v>0.07432432432432433</v>
      </c>
      <c r="M14" s="89">
        <v>2</v>
      </c>
      <c r="N14" s="115">
        <v>0.013513513513513514</v>
      </c>
      <c r="O14" s="89">
        <v>3</v>
      </c>
      <c r="P14" s="115">
        <v>0.02027027027027027</v>
      </c>
      <c r="Q14" s="74">
        <v>148</v>
      </c>
    </row>
    <row r="15" spans="2:17" ht="12">
      <c r="B15" s="90" t="s">
        <v>170</v>
      </c>
      <c r="C15" s="89"/>
      <c r="D15" s="115">
        <v>0</v>
      </c>
      <c r="E15" s="89">
        <v>5</v>
      </c>
      <c r="F15" s="115">
        <v>0.08196721311475409</v>
      </c>
      <c r="G15" s="89">
        <v>1</v>
      </c>
      <c r="H15" s="115">
        <v>0.01639344262295082</v>
      </c>
      <c r="I15" s="89">
        <v>50</v>
      </c>
      <c r="J15" s="115">
        <v>0.819672131147541</v>
      </c>
      <c r="K15" s="89">
        <v>4</v>
      </c>
      <c r="L15" s="115">
        <v>0.06557377049180328</v>
      </c>
      <c r="M15" s="89"/>
      <c r="N15" s="115">
        <v>0</v>
      </c>
      <c r="O15" s="89">
        <v>1</v>
      </c>
      <c r="P15" s="115">
        <v>0.01639344262295082</v>
      </c>
      <c r="Q15" s="74">
        <v>61</v>
      </c>
    </row>
    <row r="16" spans="2:17" ht="12">
      <c r="B16" s="90" t="s">
        <v>171</v>
      </c>
      <c r="C16" s="89"/>
      <c r="D16" s="115">
        <v>0</v>
      </c>
      <c r="E16" s="89">
        <v>4</v>
      </c>
      <c r="F16" s="115">
        <v>0.014925373134328358</v>
      </c>
      <c r="G16" s="89">
        <v>2</v>
      </c>
      <c r="H16" s="115">
        <v>0.007462686567164179</v>
      </c>
      <c r="I16" s="89">
        <v>191</v>
      </c>
      <c r="J16" s="115">
        <v>0.7126865671641791</v>
      </c>
      <c r="K16" s="89">
        <v>62</v>
      </c>
      <c r="L16" s="115">
        <v>0.23134328358208955</v>
      </c>
      <c r="M16" s="89">
        <v>1</v>
      </c>
      <c r="N16" s="115">
        <v>0.0037313432835820895</v>
      </c>
      <c r="O16" s="89">
        <v>8</v>
      </c>
      <c r="P16" s="115">
        <v>0.029850746268656716</v>
      </c>
      <c r="Q16" s="74">
        <v>268</v>
      </c>
    </row>
    <row r="17" spans="2:17" ht="12">
      <c r="B17" s="90" t="s">
        <v>172</v>
      </c>
      <c r="C17" s="89"/>
      <c r="D17" s="115">
        <v>0</v>
      </c>
      <c r="E17" s="89">
        <v>3</v>
      </c>
      <c r="F17" s="115">
        <v>0.029411764705882353</v>
      </c>
      <c r="G17" s="89">
        <v>1</v>
      </c>
      <c r="H17" s="115">
        <v>0.00980392156862745</v>
      </c>
      <c r="I17" s="89">
        <v>62</v>
      </c>
      <c r="J17" s="115">
        <v>0.6078431372549019</v>
      </c>
      <c r="K17" s="89">
        <v>31</v>
      </c>
      <c r="L17" s="115">
        <v>0.30392156862745096</v>
      </c>
      <c r="M17" s="89">
        <v>2</v>
      </c>
      <c r="N17" s="115">
        <v>0.0196078431372549</v>
      </c>
      <c r="O17" s="89">
        <v>3</v>
      </c>
      <c r="P17" s="115">
        <v>0.029411764705882353</v>
      </c>
      <c r="Q17" s="74">
        <v>102</v>
      </c>
    </row>
    <row r="18" spans="2:17" ht="12">
      <c r="B18" s="90" t="s">
        <v>173</v>
      </c>
      <c r="C18" s="89">
        <v>1</v>
      </c>
      <c r="D18" s="115">
        <v>0.010309278350515464</v>
      </c>
      <c r="E18" s="89">
        <v>3</v>
      </c>
      <c r="F18" s="115">
        <v>0.030927835051546393</v>
      </c>
      <c r="G18" s="89">
        <v>1</v>
      </c>
      <c r="H18" s="115">
        <v>0.010309278350515464</v>
      </c>
      <c r="I18" s="89">
        <v>59</v>
      </c>
      <c r="J18" s="115">
        <v>0.6082474226804123</v>
      </c>
      <c r="K18" s="89">
        <v>30</v>
      </c>
      <c r="L18" s="115">
        <v>0.30927835051546393</v>
      </c>
      <c r="M18" s="89"/>
      <c r="N18" s="115">
        <v>0</v>
      </c>
      <c r="O18" s="89">
        <v>3</v>
      </c>
      <c r="P18" s="115">
        <v>0.030927835051546393</v>
      </c>
      <c r="Q18" s="74">
        <v>97</v>
      </c>
    </row>
    <row r="19" spans="2:17" ht="12">
      <c r="B19" s="90" t="s">
        <v>174</v>
      </c>
      <c r="C19" s="89">
        <v>5</v>
      </c>
      <c r="D19" s="115">
        <v>0.018867924528301886</v>
      </c>
      <c r="E19" s="89">
        <v>8</v>
      </c>
      <c r="F19" s="115">
        <v>0.03018867924528302</v>
      </c>
      <c r="G19" s="89"/>
      <c r="H19" s="115">
        <v>0</v>
      </c>
      <c r="I19" s="89">
        <v>202</v>
      </c>
      <c r="J19" s="115">
        <v>0.7622641509433963</v>
      </c>
      <c r="K19" s="89">
        <v>39</v>
      </c>
      <c r="L19" s="115">
        <v>0.1471698113207547</v>
      </c>
      <c r="M19" s="89">
        <v>3</v>
      </c>
      <c r="N19" s="115">
        <v>0.011320754716981131</v>
      </c>
      <c r="O19" s="89">
        <v>8</v>
      </c>
      <c r="P19" s="115">
        <v>0.03018867924528302</v>
      </c>
      <c r="Q19" s="74">
        <v>265</v>
      </c>
    </row>
    <row r="20" spans="2:17" ht="12">
      <c r="B20" s="90" t="s">
        <v>175</v>
      </c>
      <c r="C20" s="89"/>
      <c r="D20" s="115">
        <v>0</v>
      </c>
      <c r="E20" s="89"/>
      <c r="F20" s="115">
        <v>0</v>
      </c>
      <c r="G20" s="89">
        <v>2</v>
      </c>
      <c r="H20" s="115">
        <v>0.019230769230769232</v>
      </c>
      <c r="I20" s="89">
        <v>84</v>
      </c>
      <c r="J20" s="115">
        <v>0.8076923076923077</v>
      </c>
      <c r="K20" s="89">
        <v>16</v>
      </c>
      <c r="L20" s="115">
        <v>0.15384615384615385</v>
      </c>
      <c r="M20" s="89"/>
      <c r="N20" s="115">
        <v>0</v>
      </c>
      <c r="O20" s="89">
        <v>2</v>
      </c>
      <c r="P20" s="115">
        <v>0.019230769230769232</v>
      </c>
      <c r="Q20" s="74">
        <v>104</v>
      </c>
    </row>
    <row r="21" spans="2:17" ht="12">
      <c r="B21" s="90" t="s">
        <v>176</v>
      </c>
      <c r="C21" s="89">
        <v>1</v>
      </c>
      <c r="D21" s="115">
        <v>0.0625</v>
      </c>
      <c r="E21" s="89">
        <v>1</v>
      </c>
      <c r="F21" s="115">
        <v>0.0625</v>
      </c>
      <c r="G21" s="89"/>
      <c r="H21" s="115">
        <v>0</v>
      </c>
      <c r="I21" s="89">
        <v>7</v>
      </c>
      <c r="J21" s="115">
        <v>0.4375</v>
      </c>
      <c r="K21" s="89">
        <v>7</v>
      </c>
      <c r="L21" s="115">
        <v>0.4375</v>
      </c>
      <c r="M21" s="89"/>
      <c r="N21" s="115">
        <v>0</v>
      </c>
      <c r="O21" s="89"/>
      <c r="P21" s="115">
        <v>0</v>
      </c>
      <c r="Q21" s="74">
        <v>16</v>
      </c>
    </row>
    <row r="22" spans="2:17" ht="12">
      <c r="B22" s="90" t="s">
        <v>177</v>
      </c>
      <c r="C22" s="89">
        <v>1</v>
      </c>
      <c r="D22" s="115">
        <v>0.001876172607879925</v>
      </c>
      <c r="E22" s="89">
        <v>3</v>
      </c>
      <c r="F22" s="115">
        <v>0.005628517823639775</v>
      </c>
      <c r="G22" s="89">
        <v>3</v>
      </c>
      <c r="H22" s="115">
        <v>0.005628517823639775</v>
      </c>
      <c r="I22" s="89">
        <v>315</v>
      </c>
      <c r="J22" s="115">
        <v>0.5909943714821764</v>
      </c>
      <c r="K22" s="89">
        <v>189</v>
      </c>
      <c r="L22" s="115">
        <v>0.3545966228893058</v>
      </c>
      <c r="M22" s="89">
        <v>13</v>
      </c>
      <c r="N22" s="115">
        <v>0.024390243902439025</v>
      </c>
      <c r="O22" s="89">
        <v>9</v>
      </c>
      <c r="P22" s="115">
        <v>0.016885553470919325</v>
      </c>
      <c r="Q22" s="74">
        <v>533</v>
      </c>
    </row>
    <row r="23" spans="2:17" ht="12">
      <c r="B23" s="90" t="s">
        <v>178</v>
      </c>
      <c r="C23" s="89">
        <v>1</v>
      </c>
      <c r="D23" s="115">
        <v>0.034482758620689655</v>
      </c>
      <c r="E23" s="89"/>
      <c r="F23" s="115">
        <v>0</v>
      </c>
      <c r="G23" s="89"/>
      <c r="H23" s="115">
        <v>0</v>
      </c>
      <c r="I23" s="89">
        <v>17</v>
      </c>
      <c r="J23" s="115">
        <v>0.5862068965517241</v>
      </c>
      <c r="K23" s="89">
        <v>9</v>
      </c>
      <c r="L23" s="115">
        <v>0.3103448275862069</v>
      </c>
      <c r="M23" s="89">
        <v>1</v>
      </c>
      <c r="N23" s="115">
        <v>0.034482758620689655</v>
      </c>
      <c r="O23" s="89">
        <v>1</v>
      </c>
      <c r="P23" s="115">
        <v>0.034482758620689655</v>
      </c>
      <c r="Q23" s="74">
        <v>29</v>
      </c>
    </row>
    <row r="24" spans="2:17" ht="12">
      <c r="B24" s="90" t="s">
        <v>179</v>
      </c>
      <c r="C24" s="89">
        <v>4</v>
      </c>
      <c r="D24" s="115">
        <v>0.002442002442002442</v>
      </c>
      <c r="E24" s="89">
        <v>15</v>
      </c>
      <c r="F24" s="115">
        <v>0.009157509157509158</v>
      </c>
      <c r="G24" s="89">
        <v>7</v>
      </c>
      <c r="H24" s="115">
        <v>0.004273504273504274</v>
      </c>
      <c r="I24" s="89">
        <v>1072</v>
      </c>
      <c r="J24" s="115">
        <v>0.6544566544566545</v>
      </c>
      <c r="K24" s="89">
        <v>471</v>
      </c>
      <c r="L24" s="115">
        <v>0.2875457875457875</v>
      </c>
      <c r="M24" s="89">
        <v>18</v>
      </c>
      <c r="N24" s="115">
        <v>0.01098901098901099</v>
      </c>
      <c r="O24" s="89">
        <v>51</v>
      </c>
      <c r="P24" s="115">
        <v>0.031135531135531136</v>
      </c>
      <c r="Q24" s="74">
        <v>1638</v>
      </c>
    </row>
    <row r="25" spans="2:17" ht="12">
      <c r="B25" s="90" t="s">
        <v>180</v>
      </c>
      <c r="C25" s="89"/>
      <c r="D25" s="115">
        <v>0</v>
      </c>
      <c r="E25" s="89"/>
      <c r="F25" s="115">
        <v>0</v>
      </c>
      <c r="G25" s="89">
        <v>1</v>
      </c>
      <c r="H25" s="115">
        <v>0.05555555555555555</v>
      </c>
      <c r="I25" s="89">
        <v>16</v>
      </c>
      <c r="J25" s="115">
        <v>0.8888888888888888</v>
      </c>
      <c r="K25" s="89">
        <v>1</v>
      </c>
      <c r="L25" s="115">
        <v>0.05555555555555555</v>
      </c>
      <c r="M25" s="89"/>
      <c r="N25" s="115">
        <v>0</v>
      </c>
      <c r="O25" s="89"/>
      <c r="P25" s="115">
        <v>0</v>
      </c>
      <c r="Q25" s="74">
        <v>18</v>
      </c>
    </row>
    <row r="26" spans="2:17" ht="12">
      <c r="B26" s="90" t="s">
        <v>181</v>
      </c>
      <c r="C26" s="89"/>
      <c r="D26" s="115">
        <v>0</v>
      </c>
      <c r="E26" s="89">
        <v>1</v>
      </c>
      <c r="F26" s="115">
        <v>0.015625</v>
      </c>
      <c r="G26" s="89"/>
      <c r="H26" s="115">
        <v>0</v>
      </c>
      <c r="I26" s="89">
        <v>46</v>
      </c>
      <c r="J26" s="115">
        <v>0.71875</v>
      </c>
      <c r="K26" s="89">
        <v>15</v>
      </c>
      <c r="L26" s="115">
        <v>0.234375</v>
      </c>
      <c r="M26" s="89">
        <v>1</v>
      </c>
      <c r="N26" s="115">
        <v>0.015625</v>
      </c>
      <c r="O26" s="89">
        <v>1</v>
      </c>
      <c r="P26" s="115">
        <v>0.015625</v>
      </c>
      <c r="Q26" s="74">
        <v>64</v>
      </c>
    </row>
    <row r="27" spans="2:17" ht="12">
      <c r="B27" s="90" t="s">
        <v>182</v>
      </c>
      <c r="C27" s="89">
        <v>1</v>
      </c>
      <c r="D27" s="115">
        <v>0.004694835680751174</v>
      </c>
      <c r="E27" s="89">
        <v>4</v>
      </c>
      <c r="F27" s="115">
        <v>0.018779342723004695</v>
      </c>
      <c r="G27" s="89">
        <v>2</v>
      </c>
      <c r="H27" s="115">
        <v>0.009389671361502348</v>
      </c>
      <c r="I27" s="89">
        <v>132</v>
      </c>
      <c r="J27" s="115">
        <v>0.6197183098591549</v>
      </c>
      <c r="K27" s="89">
        <v>61</v>
      </c>
      <c r="L27" s="115">
        <v>0.2863849765258216</v>
      </c>
      <c r="M27" s="89">
        <v>3</v>
      </c>
      <c r="N27" s="115">
        <v>0.014084507042253521</v>
      </c>
      <c r="O27" s="89">
        <v>10</v>
      </c>
      <c r="P27" s="115">
        <v>0.046948356807511735</v>
      </c>
      <c r="Q27" s="74">
        <v>213</v>
      </c>
    </row>
    <row r="28" spans="2:17" ht="12">
      <c r="B28" s="90" t="s">
        <v>190</v>
      </c>
      <c r="C28" s="89"/>
      <c r="D28" s="115">
        <v>0</v>
      </c>
      <c r="E28" s="89"/>
      <c r="F28" s="115">
        <v>0</v>
      </c>
      <c r="G28" s="89"/>
      <c r="H28" s="115">
        <v>0</v>
      </c>
      <c r="I28" s="89">
        <v>14</v>
      </c>
      <c r="J28" s="115">
        <v>0.7777777777777778</v>
      </c>
      <c r="K28" s="89">
        <v>4</v>
      </c>
      <c r="L28" s="115">
        <v>0.2222222222222222</v>
      </c>
      <c r="M28" s="89"/>
      <c r="N28" s="115">
        <v>0</v>
      </c>
      <c r="O28" s="89"/>
      <c r="P28" s="115">
        <v>0</v>
      </c>
      <c r="Q28" s="74">
        <v>18</v>
      </c>
    </row>
    <row r="29" spans="2:17" ht="12">
      <c r="B29" s="90" t="s">
        <v>42</v>
      </c>
      <c r="C29" s="74">
        <v>44</v>
      </c>
      <c r="D29" s="135">
        <v>0.007019783024888321</v>
      </c>
      <c r="E29" s="74">
        <v>78</v>
      </c>
      <c r="F29" s="135">
        <v>0.01244416081684748</v>
      </c>
      <c r="G29" s="74">
        <v>34</v>
      </c>
      <c r="H29" s="135">
        <v>0.005424377791959157</v>
      </c>
      <c r="I29" s="74">
        <v>4383</v>
      </c>
      <c r="J29" s="135">
        <v>0.6992661135928526</v>
      </c>
      <c r="K29" s="74">
        <v>1488</v>
      </c>
      <c r="L29" s="135">
        <v>0.23739629865985962</v>
      </c>
      <c r="M29" s="74">
        <v>75</v>
      </c>
      <c r="N29" s="135">
        <v>0.011965539246968731</v>
      </c>
      <c r="O29" s="74">
        <v>166</v>
      </c>
      <c r="P29" s="135">
        <v>0.026483726866624122</v>
      </c>
      <c r="Q29" s="74">
        <v>6268</v>
      </c>
    </row>
    <row r="31" ht="12">
      <c r="B31" s="6" t="s">
        <v>5</v>
      </c>
    </row>
    <row r="32" ht="12">
      <c r="B32" t="s">
        <v>267</v>
      </c>
    </row>
    <row r="33" ht="12">
      <c r="B33" t="s">
        <v>67</v>
      </c>
    </row>
    <row r="34" ht="12">
      <c r="B34" s="7" t="s">
        <v>96</v>
      </c>
    </row>
    <row r="35" ht="12">
      <c r="B35" t="s">
        <v>210</v>
      </c>
    </row>
    <row r="37" ht="19.5">
      <c r="B37" s="5" t="s">
        <v>1</v>
      </c>
    </row>
  </sheetData>
  <sheetProtection/>
  <mergeCells count="10">
    <mergeCell ref="O4:P4"/>
    <mergeCell ref="B2:Q2"/>
    <mergeCell ref="Q4:Q5"/>
    <mergeCell ref="B4:B5"/>
    <mergeCell ref="C4:D4"/>
    <mergeCell ref="E4:F4"/>
    <mergeCell ref="G4:H4"/>
    <mergeCell ref="I4:J4"/>
    <mergeCell ref="K4:L4"/>
    <mergeCell ref="M4:N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landscape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A66BD3"/>
  </sheetPr>
  <dimension ref="B2:I23"/>
  <sheetViews>
    <sheetView showGridLines="0" zoomScalePageLayoutView="0" workbookViewId="0" topLeftCell="A1">
      <selection activeCell="D24" sqref="D24"/>
    </sheetView>
  </sheetViews>
  <sheetFormatPr defaultColWidth="9.140625" defaultRowHeight="12.75"/>
  <cols>
    <col min="1" max="1" width="5.421875" style="0" customWidth="1"/>
    <col min="2" max="2" width="58.421875" style="0" customWidth="1"/>
    <col min="3" max="9" width="20.7109375" style="0" customWidth="1"/>
  </cols>
  <sheetData>
    <row r="2" spans="2:9" ht="18">
      <c r="B2" s="12" t="s">
        <v>263</v>
      </c>
      <c r="C2" s="12"/>
      <c r="D2" s="12"/>
      <c r="E2" s="12"/>
      <c r="F2" s="12"/>
      <c r="G2" s="12"/>
      <c r="H2" s="12"/>
      <c r="I2" s="1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27.75" customHeight="1">
      <c r="B4" s="915" t="s">
        <v>26</v>
      </c>
      <c r="C4" s="917" t="s">
        <v>29</v>
      </c>
      <c r="D4" s="918"/>
      <c r="E4" s="919" t="s">
        <v>30</v>
      </c>
      <c r="F4" s="918"/>
      <c r="G4" s="920" t="s">
        <v>302</v>
      </c>
      <c r="H4" s="921"/>
      <c r="I4" s="922" t="s">
        <v>4</v>
      </c>
    </row>
    <row r="5" spans="2:9" s="30" customFormat="1" ht="14.25" thickBot="1">
      <c r="B5" s="916"/>
      <c r="C5" s="274" t="s">
        <v>91</v>
      </c>
      <c r="D5" s="275" t="s">
        <v>3</v>
      </c>
      <c r="E5" s="275" t="s">
        <v>91</v>
      </c>
      <c r="F5" s="275" t="s">
        <v>3</v>
      </c>
      <c r="G5" s="275" t="s">
        <v>91</v>
      </c>
      <c r="H5" s="276" t="s">
        <v>3</v>
      </c>
      <c r="I5" s="923"/>
    </row>
    <row r="6" spans="2:9" s="30" customFormat="1" ht="13.5">
      <c r="B6" s="389" t="s">
        <v>186</v>
      </c>
      <c r="C6" s="581">
        <v>62</v>
      </c>
      <c r="D6" s="493">
        <f aca="true" t="shared" si="0" ref="D6:D18">C6/$I6</f>
        <v>0.26609442060085836</v>
      </c>
      <c r="E6" s="498">
        <v>170</v>
      </c>
      <c r="F6" s="493">
        <f aca="true" t="shared" si="1" ref="F6:F18">E6/$I6</f>
        <v>0.7296137339055794</v>
      </c>
      <c r="G6" s="498">
        <v>1</v>
      </c>
      <c r="H6" s="582">
        <f aca="true" t="shared" si="2" ref="H6:H17">G6/$I6</f>
        <v>0.004291845493562232</v>
      </c>
      <c r="I6" s="583">
        <f>C6+E6+G6</f>
        <v>233</v>
      </c>
    </row>
    <row r="7" spans="2:9" s="30" customFormat="1" ht="13.5">
      <c r="B7" s="389" t="s">
        <v>148</v>
      </c>
      <c r="C7" s="584">
        <v>32</v>
      </c>
      <c r="D7" s="585">
        <f t="shared" si="0"/>
        <v>0.27586206896551724</v>
      </c>
      <c r="E7" s="494">
        <v>82</v>
      </c>
      <c r="F7" s="585">
        <f t="shared" si="1"/>
        <v>0.7068965517241379</v>
      </c>
      <c r="G7" s="494">
        <v>2</v>
      </c>
      <c r="H7" s="586">
        <f t="shared" si="2"/>
        <v>0.017241379310344827</v>
      </c>
      <c r="I7" s="583">
        <f aca="true" t="shared" si="3" ref="I7:I17">C7+E7+G7</f>
        <v>116</v>
      </c>
    </row>
    <row r="8" spans="2:9" s="30" customFormat="1" ht="13.5">
      <c r="B8" s="470" t="s">
        <v>149</v>
      </c>
      <c r="C8" s="584">
        <v>25</v>
      </c>
      <c r="D8" s="585">
        <f t="shared" si="0"/>
        <v>0.4166666666666667</v>
      </c>
      <c r="E8" s="494">
        <v>34</v>
      </c>
      <c r="F8" s="585">
        <f t="shared" si="1"/>
        <v>0.5666666666666667</v>
      </c>
      <c r="G8" s="494">
        <v>1</v>
      </c>
      <c r="H8" s="586">
        <f t="shared" si="2"/>
        <v>0.016666666666666666</v>
      </c>
      <c r="I8" s="587">
        <f t="shared" si="3"/>
        <v>60</v>
      </c>
    </row>
    <row r="9" spans="2:9" s="30" customFormat="1" ht="13.5">
      <c r="B9" s="389" t="s">
        <v>154</v>
      </c>
      <c r="C9" s="584">
        <v>18</v>
      </c>
      <c r="D9" s="585">
        <f t="shared" si="0"/>
        <v>0.36</v>
      </c>
      <c r="E9" s="494">
        <v>32</v>
      </c>
      <c r="F9" s="585">
        <f t="shared" si="1"/>
        <v>0.64</v>
      </c>
      <c r="G9" s="494">
        <v>0</v>
      </c>
      <c r="H9" s="586">
        <f t="shared" si="2"/>
        <v>0</v>
      </c>
      <c r="I9" s="583">
        <f t="shared" si="3"/>
        <v>50</v>
      </c>
    </row>
    <row r="10" spans="2:9" s="30" customFormat="1" ht="13.5">
      <c r="B10" s="389" t="s">
        <v>101</v>
      </c>
      <c r="C10" s="584">
        <v>108</v>
      </c>
      <c r="D10" s="585">
        <f t="shared" si="0"/>
        <v>0.3898916967509025</v>
      </c>
      <c r="E10" s="494">
        <v>163</v>
      </c>
      <c r="F10" s="585">
        <f t="shared" si="1"/>
        <v>0.5884476534296029</v>
      </c>
      <c r="G10" s="494">
        <v>6</v>
      </c>
      <c r="H10" s="586">
        <f t="shared" si="2"/>
        <v>0.021660649819494584</v>
      </c>
      <c r="I10" s="583">
        <f t="shared" si="3"/>
        <v>277</v>
      </c>
    </row>
    <row r="11" spans="2:9" s="30" customFormat="1" ht="13.5">
      <c r="B11" s="389" t="s">
        <v>274</v>
      </c>
      <c r="C11" s="584">
        <v>49</v>
      </c>
      <c r="D11" s="585">
        <f t="shared" si="0"/>
        <v>0.3475177304964539</v>
      </c>
      <c r="E11" s="494">
        <v>88</v>
      </c>
      <c r="F11" s="585">
        <f t="shared" si="1"/>
        <v>0.624113475177305</v>
      </c>
      <c r="G11" s="494">
        <v>4</v>
      </c>
      <c r="H11" s="586">
        <f t="shared" si="2"/>
        <v>0.028368794326241134</v>
      </c>
      <c r="I11" s="583">
        <f t="shared" si="3"/>
        <v>141</v>
      </c>
    </row>
    <row r="12" spans="2:9" ht="13.5">
      <c r="B12" s="389" t="s">
        <v>172</v>
      </c>
      <c r="C12" s="584">
        <v>9</v>
      </c>
      <c r="D12" s="585">
        <f t="shared" si="0"/>
        <v>0.34615384615384615</v>
      </c>
      <c r="E12" s="494">
        <v>16</v>
      </c>
      <c r="F12" s="585">
        <f t="shared" si="1"/>
        <v>0.6153846153846154</v>
      </c>
      <c r="G12" s="494">
        <v>1</v>
      </c>
      <c r="H12" s="586">
        <f t="shared" si="2"/>
        <v>0.038461538461538464</v>
      </c>
      <c r="I12" s="583">
        <f t="shared" si="3"/>
        <v>26</v>
      </c>
    </row>
    <row r="13" spans="2:9" ht="13.5">
      <c r="B13" s="389" t="s">
        <v>150</v>
      </c>
      <c r="C13" s="584">
        <v>9</v>
      </c>
      <c r="D13" s="585">
        <f t="shared" si="0"/>
        <v>0.28125</v>
      </c>
      <c r="E13" s="494">
        <v>23</v>
      </c>
      <c r="F13" s="585">
        <f t="shared" si="1"/>
        <v>0.71875</v>
      </c>
      <c r="G13" s="494">
        <v>0</v>
      </c>
      <c r="H13" s="586">
        <f t="shared" si="2"/>
        <v>0</v>
      </c>
      <c r="I13" s="583">
        <f t="shared" si="3"/>
        <v>32</v>
      </c>
    </row>
    <row r="14" spans="2:9" ht="13.5">
      <c r="B14" s="389" t="s">
        <v>278</v>
      </c>
      <c r="C14" s="584">
        <v>6</v>
      </c>
      <c r="D14" s="585">
        <f t="shared" si="0"/>
        <v>0.375</v>
      </c>
      <c r="E14" s="494">
        <v>10</v>
      </c>
      <c r="F14" s="585">
        <f t="shared" si="1"/>
        <v>0.625</v>
      </c>
      <c r="G14" s="494">
        <v>0</v>
      </c>
      <c r="H14" s="586">
        <f t="shared" si="2"/>
        <v>0</v>
      </c>
      <c r="I14" s="583">
        <f t="shared" si="3"/>
        <v>16</v>
      </c>
    </row>
    <row r="15" spans="2:9" ht="13.5">
      <c r="B15" s="470" t="s">
        <v>170</v>
      </c>
      <c r="C15" s="584">
        <v>11</v>
      </c>
      <c r="D15" s="585">
        <f t="shared" si="0"/>
        <v>0.3142857142857143</v>
      </c>
      <c r="E15" s="494">
        <v>23</v>
      </c>
      <c r="F15" s="585">
        <f t="shared" si="1"/>
        <v>0.6571428571428571</v>
      </c>
      <c r="G15" s="494">
        <v>1</v>
      </c>
      <c r="H15" s="586">
        <f t="shared" si="2"/>
        <v>0.02857142857142857</v>
      </c>
      <c r="I15" s="587">
        <f t="shared" si="3"/>
        <v>35</v>
      </c>
    </row>
    <row r="16" spans="2:9" ht="13.5">
      <c r="B16" s="389" t="s">
        <v>173</v>
      </c>
      <c r="C16" s="584">
        <v>8</v>
      </c>
      <c r="D16" s="585">
        <f t="shared" si="0"/>
        <v>0.3333333333333333</v>
      </c>
      <c r="E16" s="494">
        <v>16</v>
      </c>
      <c r="F16" s="585">
        <f t="shared" si="1"/>
        <v>0.6666666666666666</v>
      </c>
      <c r="G16" s="494">
        <v>0</v>
      </c>
      <c r="H16" s="586">
        <f>G16/$I16</f>
        <v>0</v>
      </c>
      <c r="I16" s="583">
        <f t="shared" si="3"/>
        <v>24</v>
      </c>
    </row>
    <row r="17" spans="2:9" ht="14.25" thickBot="1">
      <c r="B17" s="515" t="s">
        <v>313</v>
      </c>
      <c r="C17" s="588">
        <v>9</v>
      </c>
      <c r="D17" s="589">
        <f t="shared" si="0"/>
        <v>0.42857142857142855</v>
      </c>
      <c r="E17" s="590">
        <v>11</v>
      </c>
      <c r="F17" s="589">
        <f t="shared" si="1"/>
        <v>0.5238095238095238</v>
      </c>
      <c r="G17" s="590">
        <v>1</v>
      </c>
      <c r="H17" s="591">
        <f t="shared" si="2"/>
        <v>0.047619047619047616</v>
      </c>
      <c r="I17" s="592">
        <f t="shared" si="3"/>
        <v>21</v>
      </c>
    </row>
    <row r="18" spans="2:9" ht="14.25" thickBot="1">
      <c r="B18" s="504" t="s">
        <v>147</v>
      </c>
      <c r="C18" s="593">
        <f>SUM(C6:C17)</f>
        <v>346</v>
      </c>
      <c r="D18" s="594">
        <f t="shared" si="0"/>
        <v>0.3355965082444229</v>
      </c>
      <c r="E18" s="542">
        <f>SUM(E6:E17)</f>
        <v>668</v>
      </c>
      <c r="F18" s="594">
        <f t="shared" si="1"/>
        <v>0.6479146459747818</v>
      </c>
      <c r="G18" s="595">
        <f>SUM(G6:G17)</f>
        <v>17</v>
      </c>
      <c r="H18" s="596">
        <f>G18/$I18</f>
        <v>0.016488845780795344</v>
      </c>
      <c r="I18" s="597">
        <f>C18+E18+G18</f>
        <v>1031</v>
      </c>
    </row>
    <row r="20" ht="12">
      <c r="B20" s="7" t="s">
        <v>195</v>
      </c>
    </row>
    <row r="23" ht="15">
      <c r="B23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3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A66BD3"/>
  </sheetPr>
  <dimension ref="B2:J23"/>
  <sheetViews>
    <sheetView showGridLines="0" zoomScalePageLayoutView="0" workbookViewId="0" topLeftCell="A1">
      <selection activeCell="C33" sqref="C33"/>
    </sheetView>
  </sheetViews>
  <sheetFormatPr defaultColWidth="9.140625" defaultRowHeight="12.75"/>
  <cols>
    <col min="1" max="1" width="5.421875" style="0" customWidth="1"/>
    <col min="2" max="2" width="55.8515625" style="0" customWidth="1"/>
    <col min="3" max="10" width="15.7109375" style="0" customWidth="1"/>
    <col min="11" max="11" width="14.421875" style="0" customWidth="1"/>
  </cols>
  <sheetData>
    <row r="2" spans="2:10" ht="18">
      <c r="B2" s="12" t="s">
        <v>252</v>
      </c>
      <c r="C2" s="12"/>
      <c r="D2" s="12"/>
      <c r="E2" s="12"/>
      <c r="F2" s="12"/>
      <c r="G2" s="12"/>
      <c r="H2" s="12"/>
      <c r="I2" s="12"/>
      <c r="J2" s="11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10" s="30" customFormat="1" ht="32.25" customHeight="1">
      <c r="B4" s="915" t="s">
        <v>26</v>
      </c>
      <c r="C4" s="924" t="s">
        <v>6</v>
      </c>
      <c r="D4" s="925"/>
      <c r="E4" s="925" t="s">
        <v>7</v>
      </c>
      <c r="F4" s="925"/>
      <c r="G4" s="926" t="s">
        <v>155</v>
      </c>
      <c r="H4" s="920" t="s">
        <v>310</v>
      </c>
      <c r="I4" s="921"/>
      <c r="J4" s="922" t="s">
        <v>4</v>
      </c>
    </row>
    <row r="5" spans="2:10" s="30" customFormat="1" ht="14.25" thickBot="1">
      <c r="B5" s="916"/>
      <c r="C5" s="278" t="s">
        <v>91</v>
      </c>
      <c r="D5" s="275" t="s">
        <v>3</v>
      </c>
      <c r="E5" s="275" t="s">
        <v>91</v>
      </c>
      <c r="F5" s="275" t="s">
        <v>3</v>
      </c>
      <c r="G5" s="927"/>
      <c r="H5" s="275" t="s">
        <v>91</v>
      </c>
      <c r="I5" s="276" t="s">
        <v>3</v>
      </c>
      <c r="J5" s="923"/>
    </row>
    <row r="6" spans="2:10" s="30" customFormat="1" ht="13.5">
      <c r="B6" s="447" t="s">
        <v>186</v>
      </c>
      <c r="C6" s="598">
        <v>55</v>
      </c>
      <c r="D6" s="529">
        <v>0.2412280701754386</v>
      </c>
      <c r="E6" s="530">
        <v>173</v>
      </c>
      <c r="F6" s="529">
        <v>0.7587719298245614</v>
      </c>
      <c r="G6" s="599">
        <v>228</v>
      </c>
      <c r="H6" s="530">
        <v>5</v>
      </c>
      <c r="I6" s="531">
        <v>0.02145922746781116</v>
      </c>
      <c r="J6" s="600">
        <v>233</v>
      </c>
    </row>
    <row r="7" spans="2:10" s="30" customFormat="1" ht="13.5">
      <c r="B7" s="389" t="s">
        <v>148</v>
      </c>
      <c r="C7" s="601">
        <v>41</v>
      </c>
      <c r="D7" s="529">
        <v>0.36283185840707965</v>
      </c>
      <c r="E7" s="602">
        <v>72</v>
      </c>
      <c r="F7" s="529">
        <v>0.6371681415929203</v>
      </c>
      <c r="G7" s="599">
        <v>113</v>
      </c>
      <c r="H7" s="602">
        <v>3</v>
      </c>
      <c r="I7" s="531">
        <v>0.02586206896551724</v>
      </c>
      <c r="J7" s="603">
        <v>116</v>
      </c>
    </row>
    <row r="8" spans="2:10" s="30" customFormat="1" ht="13.5">
      <c r="B8" s="389" t="s">
        <v>149</v>
      </c>
      <c r="C8" s="601">
        <v>9</v>
      </c>
      <c r="D8" s="529">
        <v>0.15789473684210525</v>
      </c>
      <c r="E8" s="602">
        <v>48</v>
      </c>
      <c r="F8" s="529">
        <v>0.8421052631578947</v>
      </c>
      <c r="G8" s="599">
        <v>57</v>
      </c>
      <c r="H8" s="602">
        <v>3</v>
      </c>
      <c r="I8" s="531">
        <v>0.05</v>
      </c>
      <c r="J8" s="603">
        <v>60</v>
      </c>
    </row>
    <row r="9" spans="2:10" s="30" customFormat="1" ht="13.5">
      <c r="B9" s="389" t="s">
        <v>154</v>
      </c>
      <c r="C9" s="601">
        <v>7</v>
      </c>
      <c r="D9" s="529">
        <v>0.14</v>
      </c>
      <c r="E9" s="602">
        <v>43</v>
      </c>
      <c r="F9" s="529">
        <v>0.86</v>
      </c>
      <c r="G9" s="599">
        <v>50</v>
      </c>
      <c r="H9" s="602">
        <v>0</v>
      </c>
      <c r="I9" s="531">
        <v>0</v>
      </c>
      <c r="J9" s="603">
        <v>50</v>
      </c>
    </row>
    <row r="10" spans="2:10" s="30" customFormat="1" ht="13.5">
      <c r="B10" s="389" t="s">
        <v>101</v>
      </c>
      <c r="C10" s="601">
        <v>59</v>
      </c>
      <c r="D10" s="529">
        <v>0.22264150943396227</v>
      </c>
      <c r="E10" s="602">
        <v>206</v>
      </c>
      <c r="F10" s="529">
        <v>0.7773584905660378</v>
      </c>
      <c r="G10" s="599">
        <v>265</v>
      </c>
      <c r="H10" s="602">
        <v>12</v>
      </c>
      <c r="I10" s="531">
        <v>0.04332129963898917</v>
      </c>
      <c r="J10" s="603">
        <v>277</v>
      </c>
    </row>
    <row r="11" spans="2:10" ht="13.5">
      <c r="B11" s="389" t="s">
        <v>274</v>
      </c>
      <c r="C11" s="601">
        <v>30</v>
      </c>
      <c r="D11" s="529">
        <v>0.22388059701492538</v>
      </c>
      <c r="E11" s="602">
        <v>104</v>
      </c>
      <c r="F11" s="529">
        <v>0.7761194029850746</v>
      </c>
      <c r="G11" s="599">
        <v>134</v>
      </c>
      <c r="H11" s="602">
        <v>7</v>
      </c>
      <c r="I11" s="531">
        <v>0.04964539007092199</v>
      </c>
      <c r="J11" s="603">
        <v>141</v>
      </c>
    </row>
    <row r="12" spans="2:10" ht="13.5">
      <c r="B12" s="389" t="s">
        <v>172</v>
      </c>
      <c r="C12" s="601">
        <v>6</v>
      </c>
      <c r="D12" s="529">
        <v>0.25</v>
      </c>
      <c r="E12" s="602">
        <v>18</v>
      </c>
      <c r="F12" s="529">
        <v>0.75</v>
      </c>
      <c r="G12" s="599">
        <v>24</v>
      </c>
      <c r="H12" s="602">
        <v>2</v>
      </c>
      <c r="I12" s="531">
        <v>0.07692307692307693</v>
      </c>
      <c r="J12" s="603">
        <v>26</v>
      </c>
    </row>
    <row r="13" spans="2:10" ht="13.5">
      <c r="B13" s="389" t="s">
        <v>150</v>
      </c>
      <c r="C13" s="601">
        <v>7</v>
      </c>
      <c r="D13" s="529">
        <v>0.22580645161290322</v>
      </c>
      <c r="E13" s="602">
        <v>24</v>
      </c>
      <c r="F13" s="529">
        <v>0.7741935483870968</v>
      </c>
      <c r="G13" s="599">
        <v>31</v>
      </c>
      <c r="H13" s="602">
        <v>1</v>
      </c>
      <c r="I13" s="531">
        <v>0.03125</v>
      </c>
      <c r="J13" s="603">
        <v>32</v>
      </c>
    </row>
    <row r="14" spans="2:10" ht="13.5">
      <c r="B14" s="389" t="s">
        <v>278</v>
      </c>
      <c r="C14" s="601">
        <v>3</v>
      </c>
      <c r="D14" s="529">
        <v>0.21428571428571427</v>
      </c>
      <c r="E14" s="602">
        <v>11</v>
      </c>
      <c r="F14" s="529">
        <v>0.7857142857142857</v>
      </c>
      <c r="G14" s="599">
        <v>14</v>
      </c>
      <c r="H14" s="602">
        <v>2</v>
      </c>
      <c r="I14" s="531">
        <v>0.125</v>
      </c>
      <c r="J14" s="603">
        <v>16</v>
      </c>
    </row>
    <row r="15" spans="2:10" ht="13.5">
      <c r="B15" s="389" t="s">
        <v>170</v>
      </c>
      <c r="C15" s="601">
        <v>2</v>
      </c>
      <c r="D15" s="529">
        <v>0.058823529411764705</v>
      </c>
      <c r="E15" s="602">
        <v>32</v>
      </c>
      <c r="F15" s="529">
        <v>0.9411764705882353</v>
      </c>
      <c r="G15" s="599">
        <v>34</v>
      </c>
      <c r="H15" s="602">
        <v>1</v>
      </c>
      <c r="I15" s="531">
        <v>0.02857142857142857</v>
      </c>
      <c r="J15" s="603">
        <v>35</v>
      </c>
    </row>
    <row r="16" spans="2:10" ht="13.5">
      <c r="B16" s="389" t="s">
        <v>173</v>
      </c>
      <c r="C16" s="601">
        <v>1</v>
      </c>
      <c r="D16" s="529">
        <v>0.041666666666666664</v>
      </c>
      <c r="E16" s="602">
        <v>23</v>
      </c>
      <c r="F16" s="529">
        <v>0.9583333333333334</v>
      </c>
      <c r="G16" s="599">
        <v>24</v>
      </c>
      <c r="H16" s="602">
        <v>0</v>
      </c>
      <c r="I16" s="531">
        <v>0</v>
      </c>
      <c r="J16" s="603">
        <v>24</v>
      </c>
    </row>
    <row r="17" spans="2:10" ht="14.25" thickBot="1">
      <c r="B17" s="515" t="s">
        <v>313</v>
      </c>
      <c r="C17" s="604">
        <v>0</v>
      </c>
      <c r="D17" s="605">
        <v>0</v>
      </c>
      <c r="E17" s="502">
        <v>20</v>
      </c>
      <c r="F17" s="605">
        <v>1</v>
      </c>
      <c r="G17" s="606">
        <v>20</v>
      </c>
      <c r="H17" s="502">
        <v>1</v>
      </c>
      <c r="I17" s="607">
        <v>0.047619047619047616</v>
      </c>
      <c r="J17" s="608">
        <v>21</v>
      </c>
    </row>
    <row r="18" spans="2:10" ht="14.25" thickBot="1">
      <c r="B18" s="504" t="s">
        <v>147</v>
      </c>
      <c r="C18" s="609">
        <v>220</v>
      </c>
      <c r="D18" s="610">
        <v>0.22132796780684105</v>
      </c>
      <c r="E18" s="611">
        <v>774</v>
      </c>
      <c r="F18" s="610">
        <v>0.778672032193159</v>
      </c>
      <c r="G18" s="612">
        <v>994</v>
      </c>
      <c r="H18" s="611">
        <v>37</v>
      </c>
      <c r="I18" s="613">
        <v>0.03588748787584869</v>
      </c>
      <c r="J18" s="597">
        <v>1031</v>
      </c>
    </row>
    <row r="20" ht="12">
      <c r="B20" s="7" t="s">
        <v>195</v>
      </c>
    </row>
    <row r="23" ht="15">
      <c r="B23" s="8" t="s">
        <v>1</v>
      </c>
    </row>
  </sheetData>
  <sheetProtection/>
  <mergeCells count="6">
    <mergeCell ref="B4:B5"/>
    <mergeCell ref="C4:D4"/>
    <mergeCell ref="E4:F4"/>
    <mergeCell ref="G4:G5"/>
    <mergeCell ref="H4:I4"/>
    <mergeCell ref="J4:J5"/>
  </mergeCells>
  <hyperlinks>
    <hyperlink ref="B23" location="Contents!A1" display="Contents"/>
  </hyperlink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A66BD3"/>
  </sheetPr>
  <dimension ref="B2:I22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4.57421875" style="0" customWidth="1"/>
    <col min="2" max="2" width="55.7109375" style="0" customWidth="1"/>
    <col min="3" max="9" width="20.7109375" style="0" customWidth="1"/>
  </cols>
  <sheetData>
    <row r="2" spans="2:9" ht="18">
      <c r="B2" s="12" t="s">
        <v>253</v>
      </c>
      <c r="C2" s="12"/>
      <c r="D2" s="12"/>
      <c r="E2" s="12"/>
      <c r="F2" s="12"/>
      <c r="G2" s="12"/>
      <c r="H2" s="12"/>
      <c r="I2" s="12"/>
    </row>
    <row r="3" spans="2:9" s="30" customFormat="1" ht="18.75" thickBot="1">
      <c r="B3" s="46"/>
      <c r="C3" s="46"/>
      <c r="D3" s="46"/>
      <c r="E3" s="46"/>
      <c r="F3" s="46"/>
      <c r="G3" s="46"/>
      <c r="H3" s="46"/>
      <c r="I3" s="46"/>
    </row>
    <row r="4" spans="2:9" s="30" customFormat="1" ht="13.5">
      <c r="B4" s="928" t="s">
        <v>26</v>
      </c>
      <c r="C4" s="917" t="s">
        <v>8</v>
      </c>
      <c r="D4" s="918"/>
      <c r="E4" s="919" t="s">
        <v>25</v>
      </c>
      <c r="F4" s="918"/>
      <c r="G4" s="930" t="s">
        <v>310</v>
      </c>
      <c r="H4" s="931"/>
      <c r="I4" s="932" t="s">
        <v>4</v>
      </c>
    </row>
    <row r="5" spans="2:9" s="30" customFormat="1" ht="14.25" thickBot="1">
      <c r="B5" s="929"/>
      <c r="C5" s="278" t="s">
        <v>91</v>
      </c>
      <c r="D5" s="275" t="s">
        <v>3</v>
      </c>
      <c r="E5" s="275" t="s">
        <v>91</v>
      </c>
      <c r="F5" s="275" t="s">
        <v>3</v>
      </c>
      <c r="G5" s="275" t="s">
        <v>91</v>
      </c>
      <c r="H5" s="275" t="s">
        <v>3</v>
      </c>
      <c r="I5" s="933"/>
    </row>
    <row r="6" spans="2:9" s="30" customFormat="1" ht="13.5">
      <c r="B6" s="447" t="s">
        <v>186</v>
      </c>
      <c r="C6" s="598">
        <v>13</v>
      </c>
      <c r="D6" s="529">
        <v>0.055793991416309016</v>
      </c>
      <c r="E6" s="530">
        <v>211</v>
      </c>
      <c r="F6" s="529">
        <v>0.9055793991416309</v>
      </c>
      <c r="G6" s="530">
        <v>9</v>
      </c>
      <c r="H6" s="531">
        <v>0.03862660944206009</v>
      </c>
      <c r="I6" s="532">
        <v>233</v>
      </c>
    </row>
    <row r="7" spans="2:9" s="30" customFormat="1" ht="13.5">
      <c r="B7" s="447" t="s">
        <v>148</v>
      </c>
      <c r="C7" s="598">
        <v>4</v>
      </c>
      <c r="D7" s="529">
        <v>0.034482758620689655</v>
      </c>
      <c r="E7" s="530">
        <v>109</v>
      </c>
      <c r="F7" s="529">
        <v>0.9396551724137931</v>
      </c>
      <c r="G7" s="530">
        <v>3</v>
      </c>
      <c r="H7" s="531">
        <v>0.02586206896551724</v>
      </c>
      <c r="I7" s="532">
        <v>116</v>
      </c>
    </row>
    <row r="8" spans="2:9" s="30" customFormat="1" ht="13.5">
      <c r="B8" s="447" t="s">
        <v>149</v>
      </c>
      <c r="C8" s="598">
        <v>3</v>
      </c>
      <c r="D8" s="529">
        <v>0.05</v>
      </c>
      <c r="E8" s="530">
        <v>55</v>
      </c>
      <c r="F8" s="529">
        <v>0.9166666666666666</v>
      </c>
      <c r="G8" s="530">
        <v>2</v>
      </c>
      <c r="H8" s="531">
        <v>0.03333333333333333</v>
      </c>
      <c r="I8" s="532">
        <v>60</v>
      </c>
    </row>
    <row r="9" spans="2:9" ht="13.5">
      <c r="B9" s="447" t="s">
        <v>154</v>
      </c>
      <c r="C9" s="598">
        <v>3</v>
      </c>
      <c r="D9" s="529">
        <v>0.06</v>
      </c>
      <c r="E9" s="530">
        <v>46</v>
      </c>
      <c r="F9" s="529">
        <v>0.92</v>
      </c>
      <c r="G9" s="530">
        <v>1</v>
      </c>
      <c r="H9" s="531">
        <v>0.02</v>
      </c>
      <c r="I9" s="532">
        <v>50</v>
      </c>
    </row>
    <row r="10" spans="2:9" ht="13.5">
      <c r="B10" s="447" t="s">
        <v>101</v>
      </c>
      <c r="C10" s="598">
        <v>7</v>
      </c>
      <c r="D10" s="529">
        <v>0.02527075812274368</v>
      </c>
      <c r="E10" s="530">
        <v>254</v>
      </c>
      <c r="F10" s="529">
        <v>0.9169675090252708</v>
      </c>
      <c r="G10" s="530">
        <v>16</v>
      </c>
      <c r="H10" s="531">
        <v>0.05776173285198556</v>
      </c>
      <c r="I10" s="532">
        <v>277</v>
      </c>
    </row>
    <row r="11" spans="2:9" ht="13.5">
      <c r="B11" s="394" t="s">
        <v>274</v>
      </c>
      <c r="C11" s="614">
        <v>9</v>
      </c>
      <c r="D11" s="418">
        <v>0.06382978723404255</v>
      </c>
      <c r="E11" s="602">
        <v>129</v>
      </c>
      <c r="F11" s="418">
        <v>0.9148936170212766</v>
      </c>
      <c r="G11" s="602">
        <v>3</v>
      </c>
      <c r="H11" s="418">
        <v>0.02127659574468085</v>
      </c>
      <c r="I11" s="615">
        <v>141</v>
      </c>
    </row>
    <row r="12" spans="2:9" ht="13.5">
      <c r="B12" s="394" t="s">
        <v>172</v>
      </c>
      <c r="C12" s="601">
        <v>0</v>
      </c>
      <c r="D12" s="418">
        <v>0</v>
      </c>
      <c r="E12" s="602">
        <v>23</v>
      </c>
      <c r="F12" s="418">
        <v>0.8846153846153846</v>
      </c>
      <c r="G12" s="602">
        <v>3</v>
      </c>
      <c r="H12" s="418">
        <v>0.11538461538461539</v>
      </c>
      <c r="I12" s="615">
        <v>26</v>
      </c>
    </row>
    <row r="13" spans="2:9" ht="13.5">
      <c r="B13" s="447" t="s">
        <v>150</v>
      </c>
      <c r="C13" s="598">
        <v>5</v>
      </c>
      <c r="D13" s="529">
        <v>0.15625</v>
      </c>
      <c r="E13" s="530">
        <v>26</v>
      </c>
      <c r="F13" s="529">
        <v>0.8125</v>
      </c>
      <c r="G13" s="530">
        <v>1</v>
      </c>
      <c r="H13" s="531">
        <v>0.03125</v>
      </c>
      <c r="I13" s="532">
        <v>32</v>
      </c>
    </row>
    <row r="14" spans="2:9" ht="13.5">
      <c r="B14" s="447" t="s">
        <v>278</v>
      </c>
      <c r="C14" s="598">
        <v>2</v>
      </c>
      <c r="D14" s="529">
        <v>0.125</v>
      </c>
      <c r="E14" s="530">
        <v>13</v>
      </c>
      <c r="F14" s="529">
        <v>0.8125</v>
      </c>
      <c r="G14" s="530">
        <v>1</v>
      </c>
      <c r="H14" s="531">
        <v>0.0625</v>
      </c>
      <c r="I14" s="532">
        <v>16</v>
      </c>
    </row>
    <row r="15" spans="2:9" ht="13.5">
      <c r="B15" s="447" t="s">
        <v>170</v>
      </c>
      <c r="C15" s="598">
        <v>0</v>
      </c>
      <c r="D15" s="529">
        <v>0</v>
      </c>
      <c r="E15" s="530">
        <v>34</v>
      </c>
      <c r="F15" s="529">
        <v>0.9714285714285714</v>
      </c>
      <c r="G15" s="530">
        <v>1</v>
      </c>
      <c r="H15" s="531">
        <v>0.02857142857142857</v>
      </c>
      <c r="I15" s="532">
        <v>35</v>
      </c>
    </row>
    <row r="16" spans="2:9" ht="13.5">
      <c r="B16" s="447" t="s">
        <v>173</v>
      </c>
      <c r="C16" s="598">
        <v>1</v>
      </c>
      <c r="D16" s="529">
        <v>0.041666666666666664</v>
      </c>
      <c r="E16" s="530">
        <v>22</v>
      </c>
      <c r="F16" s="529">
        <v>0.9166666666666666</v>
      </c>
      <c r="G16" s="530">
        <v>1</v>
      </c>
      <c r="H16" s="531">
        <v>0.041666666666666664</v>
      </c>
      <c r="I16" s="532">
        <v>24</v>
      </c>
    </row>
    <row r="17" spans="2:9" ht="14.25" thickBot="1">
      <c r="B17" s="458" t="s">
        <v>313</v>
      </c>
      <c r="C17" s="616">
        <v>2</v>
      </c>
      <c r="D17" s="425">
        <v>0.09523809523809523</v>
      </c>
      <c r="E17" s="502">
        <v>18</v>
      </c>
      <c r="F17" s="425">
        <v>0.8571428571428571</v>
      </c>
      <c r="G17" s="502">
        <v>1</v>
      </c>
      <c r="H17" s="617">
        <v>0.047619047619047616</v>
      </c>
      <c r="I17" s="618">
        <v>21</v>
      </c>
    </row>
    <row r="18" spans="2:9" ht="14.25" thickBot="1">
      <c r="B18" s="504" t="s">
        <v>147</v>
      </c>
      <c r="C18" s="619">
        <v>49</v>
      </c>
      <c r="D18" s="620">
        <v>0.0475266731328807</v>
      </c>
      <c r="E18" s="611">
        <v>940</v>
      </c>
      <c r="F18" s="620">
        <v>0.9117361784675073</v>
      </c>
      <c r="G18" s="611">
        <v>42</v>
      </c>
      <c r="H18" s="621">
        <v>0.040737148399612025</v>
      </c>
      <c r="I18" s="622">
        <v>1031</v>
      </c>
    </row>
    <row r="19" spans="2:9" ht="12">
      <c r="B19" s="280"/>
      <c r="C19" s="281"/>
      <c r="D19" s="282"/>
      <c r="E19" s="283"/>
      <c r="F19" s="282"/>
      <c r="G19" s="283"/>
      <c r="H19" s="284"/>
      <c r="I19" s="285"/>
    </row>
    <row r="20" ht="12">
      <c r="B20" s="7" t="s">
        <v>195</v>
      </c>
    </row>
    <row r="22" ht="15">
      <c r="B22" s="8" t="s">
        <v>1</v>
      </c>
    </row>
  </sheetData>
  <sheetProtection/>
  <mergeCells count="5">
    <mergeCell ref="B4:B5"/>
    <mergeCell ref="C4:D4"/>
    <mergeCell ref="E4:F4"/>
    <mergeCell ref="G4:H4"/>
    <mergeCell ref="I4:I5"/>
  </mergeCells>
  <hyperlinks>
    <hyperlink ref="B22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A66BD3"/>
  </sheetPr>
  <dimension ref="B2:O23"/>
  <sheetViews>
    <sheetView showGridLines="0" zoomScalePageLayoutView="0" workbookViewId="0" topLeftCell="A1">
      <selection activeCell="E24" sqref="E24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11" width="20.7109375" style="0" customWidth="1"/>
    <col min="12" max="12" width="7.57421875" style="0" customWidth="1"/>
    <col min="13" max="13" width="4.57421875" style="0" bestFit="1" customWidth="1"/>
    <col min="14" max="14" width="6.421875" style="0" bestFit="1" customWidth="1"/>
    <col min="15" max="15" width="8.00390625" style="0" bestFit="1" customWidth="1"/>
  </cols>
  <sheetData>
    <row r="2" spans="2:15" ht="18.75" customHeight="1">
      <c r="B2" s="798" t="s">
        <v>254</v>
      </c>
      <c r="C2" s="798"/>
      <c r="D2" s="798"/>
      <c r="E2" s="798"/>
      <c r="F2" s="798"/>
      <c r="G2" s="798"/>
      <c r="H2" s="798"/>
      <c r="I2" s="798"/>
      <c r="J2" s="798"/>
      <c r="K2" s="798"/>
      <c r="L2" s="30"/>
      <c r="M2" s="30"/>
      <c r="N2" s="30"/>
      <c r="O2" s="30"/>
    </row>
    <row r="3" ht="12.75" thickBot="1"/>
    <row r="4" spans="2:11" ht="15.75" customHeight="1">
      <c r="B4" s="936" t="s">
        <v>26</v>
      </c>
      <c r="C4" s="917" t="s">
        <v>152</v>
      </c>
      <c r="D4" s="918"/>
      <c r="E4" s="919" t="s">
        <v>288</v>
      </c>
      <c r="F4" s="918"/>
      <c r="G4" s="919" t="s">
        <v>264</v>
      </c>
      <c r="H4" s="918"/>
      <c r="I4" s="934" t="s">
        <v>307</v>
      </c>
      <c r="J4" s="935"/>
      <c r="K4" s="936" t="s">
        <v>4</v>
      </c>
    </row>
    <row r="5" spans="2:11" ht="14.25" thickBot="1">
      <c r="B5" s="937"/>
      <c r="C5" s="275" t="s">
        <v>91</v>
      </c>
      <c r="D5" s="275" t="s">
        <v>3</v>
      </c>
      <c r="E5" s="275" t="s">
        <v>91</v>
      </c>
      <c r="F5" s="275" t="s">
        <v>3</v>
      </c>
      <c r="G5" s="275" t="s">
        <v>91</v>
      </c>
      <c r="H5" s="275" t="s">
        <v>3</v>
      </c>
      <c r="I5" s="275" t="s">
        <v>91</v>
      </c>
      <c r="J5" s="275" t="s">
        <v>3</v>
      </c>
      <c r="K5" s="937"/>
    </row>
    <row r="6" spans="2:11" ht="13.5">
      <c r="B6" s="447" t="s">
        <v>186</v>
      </c>
      <c r="C6" s="471">
        <v>6</v>
      </c>
      <c r="D6" s="472">
        <v>0.02575107296137339</v>
      </c>
      <c r="E6" s="471">
        <v>5</v>
      </c>
      <c r="F6" s="472">
        <v>0.02145922746781116</v>
      </c>
      <c r="G6" s="471">
        <v>214</v>
      </c>
      <c r="H6" s="472">
        <v>0.9184549356223176</v>
      </c>
      <c r="I6" s="471">
        <v>8</v>
      </c>
      <c r="J6" s="472">
        <v>0.034334763948497854</v>
      </c>
      <c r="K6" s="545">
        <v>233</v>
      </c>
    </row>
    <row r="7" spans="2:11" ht="13.5">
      <c r="B7" s="447" t="s">
        <v>148</v>
      </c>
      <c r="C7" s="471">
        <v>1</v>
      </c>
      <c r="D7" s="472">
        <v>0.008620689655172414</v>
      </c>
      <c r="E7" s="471">
        <v>0</v>
      </c>
      <c r="F7" s="472">
        <v>0</v>
      </c>
      <c r="G7" s="471">
        <v>108</v>
      </c>
      <c r="H7" s="472">
        <v>0.9310344827586207</v>
      </c>
      <c r="I7" s="471">
        <v>7</v>
      </c>
      <c r="J7" s="472">
        <v>0.0603448275862069</v>
      </c>
      <c r="K7" s="545">
        <v>116</v>
      </c>
    </row>
    <row r="8" spans="2:11" ht="13.5">
      <c r="B8" s="447" t="s">
        <v>149</v>
      </c>
      <c r="C8" s="471">
        <v>1</v>
      </c>
      <c r="D8" s="472">
        <v>0.016666666666666666</v>
      </c>
      <c r="E8" s="471">
        <v>3</v>
      </c>
      <c r="F8" s="472">
        <v>0.05</v>
      </c>
      <c r="G8" s="471">
        <v>55</v>
      </c>
      <c r="H8" s="472">
        <v>0.9166666666666666</v>
      </c>
      <c r="I8" s="471">
        <v>1</v>
      </c>
      <c r="J8" s="472">
        <v>0.016666666666666666</v>
      </c>
      <c r="K8" s="545">
        <v>60</v>
      </c>
    </row>
    <row r="9" spans="2:11" ht="13.5">
      <c r="B9" s="447" t="s">
        <v>154</v>
      </c>
      <c r="C9" s="471">
        <v>0</v>
      </c>
      <c r="D9" s="472">
        <v>0</v>
      </c>
      <c r="E9" s="471">
        <v>0</v>
      </c>
      <c r="F9" s="472">
        <v>0</v>
      </c>
      <c r="G9" s="471">
        <v>49</v>
      </c>
      <c r="H9" s="472">
        <v>0.98</v>
      </c>
      <c r="I9" s="471">
        <v>1</v>
      </c>
      <c r="J9" s="472">
        <v>0.02</v>
      </c>
      <c r="K9" s="545">
        <v>50</v>
      </c>
    </row>
    <row r="10" spans="2:11" ht="13.5">
      <c r="B10" s="447" t="s">
        <v>101</v>
      </c>
      <c r="C10" s="471">
        <v>4</v>
      </c>
      <c r="D10" s="472">
        <v>0.01444043321299639</v>
      </c>
      <c r="E10" s="471">
        <v>11</v>
      </c>
      <c r="F10" s="472">
        <v>0.039711191335740074</v>
      </c>
      <c r="G10" s="471">
        <v>244</v>
      </c>
      <c r="H10" s="472">
        <v>0.8808664259927798</v>
      </c>
      <c r="I10" s="471">
        <v>18</v>
      </c>
      <c r="J10" s="472">
        <v>0.06498194945848375</v>
      </c>
      <c r="K10" s="545">
        <v>277</v>
      </c>
    </row>
    <row r="11" spans="2:11" ht="13.5">
      <c r="B11" s="394" t="s">
        <v>274</v>
      </c>
      <c r="C11" s="437">
        <v>1</v>
      </c>
      <c r="D11" s="436">
        <v>0.0070921985815602835</v>
      </c>
      <c r="E11" s="437">
        <v>0</v>
      </c>
      <c r="F11" s="436">
        <v>0</v>
      </c>
      <c r="G11" s="437">
        <v>130</v>
      </c>
      <c r="H11" s="436">
        <v>0.9219858156028369</v>
      </c>
      <c r="I11" s="437">
        <v>10</v>
      </c>
      <c r="J11" s="436">
        <v>0.07092198581560284</v>
      </c>
      <c r="K11" s="485">
        <v>141</v>
      </c>
    </row>
    <row r="12" spans="2:11" ht="13.5">
      <c r="B12" s="394" t="s">
        <v>172</v>
      </c>
      <c r="C12" s="437">
        <v>0</v>
      </c>
      <c r="D12" s="436">
        <v>0</v>
      </c>
      <c r="E12" s="437">
        <v>0</v>
      </c>
      <c r="F12" s="436">
        <v>0</v>
      </c>
      <c r="G12" s="437">
        <v>23</v>
      </c>
      <c r="H12" s="436">
        <v>0.8846153846153846</v>
      </c>
      <c r="I12" s="437">
        <v>3</v>
      </c>
      <c r="J12" s="436">
        <v>0.11538461538461539</v>
      </c>
      <c r="K12" s="623">
        <v>26</v>
      </c>
    </row>
    <row r="13" spans="2:11" ht="13.5">
      <c r="B13" s="447" t="s">
        <v>150</v>
      </c>
      <c r="C13" s="471">
        <v>0</v>
      </c>
      <c r="D13" s="472">
        <v>0</v>
      </c>
      <c r="E13" s="471">
        <v>3</v>
      </c>
      <c r="F13" s="472">
        <v>0.09375</v>
      </c>
      <c r="G13" s="471">
        <v>26</v>
      </c>
      <c r="H13" s="472">
        <v>0.8125</v>
      </c>
      <c r="I13" s="471">
        <v>3</v>
      </c>
      <c r="J13" s="472">
        <v>0.09375</v>
      </c>
      <c r="K13" s="545">
        <v>32</v>
      </c>
    </row>
    <row r="14" spans="2:11" ht="13.5">
      <c r="B14" s="447" t="s">
        <v>278</v>
      </c>
      <c r="C14" s="471">
        <v>0</v>
      </c>
      <c r="D14" s="472">
        <v>0</v>
      </c>
      <c r="E14" s="471">
        <v>3</v>
      </c>
      <c r="F14" s="472">
        <v>0.1875</v>
      </c>
      <c r="G14" s="471">
        <v>10</v>
      </c>
      <c r="H14" s="472">
        <v>0.625</v>
      </c>
      <c r="I14" s="471">
        <v>3</v>
      </c>
      <c r="J14" s="472">
        <v>0.1875</v>
      </c>
      <c r="K14" s="545">
        <v>16</v>
      </c>
    </row>
    <row r="15" spans="2:11" ht="13.5">
      <c r="B15" s="447" t="s">
        <v>170</v>
      </c>
      <c r="C15" s="471">
        <v>0</v>
      </c>
      <c r="D15" s="472">
        <v>0</v>
      </c>
      <c r="E15" s="471">
        <v>0</v>
      </c>
      <c r="F15" s="472">
        <v>0</v>
      </c>
      <c r="G15" s="471">
        <v>32</v>
      </c>
      <c r="H15" s="472">
        <v>0.9142857142857143</v>
      </c>
      <c r="I15" s="471">
        <v>3</v>
      </c>
      <c r="J15" s="472">
        <v>0.08571428571428572</v>
      </c>
      <c r="K15" s="545">
        <v>35</v>
      </c>
    </row>
    <row r="16" spans="2:11" ht="13.5">
      <c r="B16" s="447" t="s">
        <v>173</v>
      </c>
      <c r="C16" s="471">
        <v>0</v>
      </c>
      <c r="D16" s="472">
        <v>0</v>
      </c>
      <c r="E16" s="471">
        <v>0</v>
      </c>
      <c r="F16" s="472">
        <v>0</v>
      </c>
      <c r="G16" s="471">
        <v>22</v>
      </c>
      <c r="H16" s="472">
        <v>0.9166666666666666</v>
      </c>
      <c r="I16" s="471">
        <v>2</v>
      </c>
      <c r="J16" s="472">
        <v>0.08333333333333333</v>
      </c>
      <c r="K16" s="545">
        <v>24</v>
      </c>
    </row>
    <row r="17" spans="2:11" ht="14.25" thickBot="1">
      <c r="B17" s="624" t="s">
        <v>313</v>
      </c>
      <c r="C17" s="547">
        <v>1</v>
      </c>
      <c r="D17" s="548">
        <v>0.047619047619047616</v>
      </c>
      <c r="E17" s="547">
        <v>0</v>
      </c>
      <c r="F17" s="548">
        <v>0</v>
      </c>
      <c r="G17" s="547">
        <v>19</v>
      </c>
      <c r="H17" s="548">
        <v>0.9047619047619048</v>
      </c>
      <c r="I17" s="547">
        <v>1</v>
      </c>
      <c r="J17" s="548">
        <v>0.047619047619047616</v>
      </c>
      <c r="K17" s="550">
        <v>21</v>
      </c>
    </row>
    <row r="18" spans="2:11" ht="14.25" thickBot="1">
      <c r="B18" s="551" t="s">
        <v>147</v>
      </c>
      <c r="C18" s="552">
        <v>14</v>
      </c>
      <c r="D18" s="548">
        <v>0.013579049466537343</v>
      </c>
      <c r="E18" s="553">
        <v>25</v>
      </c>
      <c r="F18" s="548">
        <v>0.02424830261881668</v>
      </c>
      <c r="G18" s="553">
        <v>932</v>
      </c>
      <c r="H18" s="548">
        <v>0.903976721629486</v>
      </c>
      <c r="I18" s="553">
        <v>60</v>
      </c>
      <c r="J18" s="548">
        <v>0.058195926285160036</v>
      </c>
      <c r="K18" s="554">
        <v>1031</v>
      </c>
    </row>
    <row r="21" ht="12">
      <c r="B21" s="7" t="s">
        <v>195</v>
      </c>
    </row>
    <row r="23" ht="15">
      <c r="B23" s="8" t="s">
        <v>1</v>
      </c>
    </row>
  </sheetData>
  <sheetProtection/>
  <mergeCells count="7">
    <mergeCell ref="C4:D4"/>
    <mergeCell ref="E4:F4"/>
    <mergeCell ref="G4:H4"/>
    <mergeCell ref="I4:J4"/>
    <mergeCell ref="K4:K5"/>
    <mergeCell ref="B2:K2"/>
    <mergeCell ref="B4:B5"/>
  </mergeCells>
  <hyperlinks>
    <hyperlink ref="B23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A66BD3"/>
  </sheetPr>
  <dimension ref="B2:AD23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4.57421875" style="0" customWidth="1"/>
    <col min="2" max="2" width="34.421875" style="0" customWidth="1"/>
    <col min="3" max="20" width="15.7109375" style="0" customWidth="1"/>
    <col min="21" max="21" width="10.7109375" style="0" customWidth="1"/>
    <col min="22" max="22" width="6.421875" style="0" bestFit="1" customWidth="1"/>
    <col min="23" max="23" width="4.57421875" style="0" bestFit="1" customWidth="1"/>
    <col min="24" max="24" width="7.421875" style="0" bestFit="1" customWidth="1"/>
    <col min="25" max="25" width="4.57421875" style="0" bestFit="1" customWidth="1"/>
    <col min="26" max="26" width="6.421875" style="0" bestFit="1" customWidth="1"/>
    <col min="27" max="27" width="4.57421875" style="0" bestFit="1" customWidth="1"/>
    <col min="28" max="28" width="7.421875" style="0" bestFit="1" customWidth="1"/>
    <col min="29" max="29" width="8.00390625" style="0" bestFit="1" customWidth="1"/>
  </cols>
  <sheetData>
    <row r="2" spans="2:30" ht="18">
      <c r="B2" s="906" t="s">
        <v>255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30"/>
      <c r="W2" s="30"/>
      <c r="X2" s="30"/>
      <c r="Y2" s="30"/>
      <c r="Z2" s="30"/>
      <c r="AA2" s="30"/>
      <c r="AB2" s="30"/>
      <c r="AC2" s="30"/>
      <c r="AD2" s="30"/>
    </row>
    <row r="3" ht="22.5" customHeight="1" thickBot="1"/>
    <row r="4" spans="2:21" ht="33" customHeight="1">
      <c r="B4" s="939" t="s">
        <v>26</v>
      </c>
      <c r="C4" s="938" t="s">
        <v>49</v>
      </c>
      <c r="D4" s="938"/>
      <c r="E4" s="938" t="s">
        <v>50</v>
      </c>
      <c r="F4" s="938"/>
      <c r="G4" s="938" t="s">
        <v>51</v>
      </c>
      <c r="H4" s="938"/>
      <c r="I4" s="938" t="s">
        <v>52</v>
      </c>
      <c r="J4" s="938"/>
      <c r="K4" s="938" t="s">
        <v>53</v>
      </c>
      <c r="L4" s="938"/>
      <c r="M4" s="938" t="s">
        <v>55</v>
      </c>
      <c r="N4" s="938"/>
      <c r="O4" s="938" t="s">
        <v>44</v>
      </c>
      <c r="P4" s="938"/>
      <c r="Q4" s="938" t="s">
        <v>143</v>
      </c>
      <c r="R4" s="938"/>
      <c r="S4" s="938" t="s">
        <v>314</v>
      </c>
      <c r="T4" s="938"/>
      <c r="U4" s="941" t="s">
        <v>4</v>
      </c>
    </row>
    <row r="5" spans="2:21" ht="22.5" customHeight="1" thickBot="1">
      <c r="B5" s="940"/>
      <c r="C5" s="279" t="s">
        <v>91</v>
      </c>
      <c r="D5" s="279" t="s">
        <v>3</v>
      </c>
      <c r="E5" s="279" t="s">
        <v>91</v>
      </c>
      <c r="F5" s="279" t="s">
        <v>3</v>
      </c>
      <c r="G5" s="279" t="s">
        <v>91</v>
      </c>
      <c r="H5" s="279" t="s">
        <v>3</v>
      </c>
      <c r="I5" s="279" t="s">
        <v>91</v>
      </c>
      <c r="J5" s="279" t="s">
        <v>3</v>
      </c>
      <c r="K5" s="279" t="s">
        <v>91</v>
      </c>
      <c r="L5" s="279" t="s">
        <v>3</v>
      </c>
      <c r="M5" s="279" t="s">
        <v>91</v>
      </c>
      <c r="N5" s="279" t="s">
        <v>3</v>
      </c>
      <c r="O5" s="279" t="s">
        <v>91</v>
      </c>
      <c r="P5" s="279" t="s">
        <v>3</v>
      </c>
      <c r="Q5" s="279" t="s">
        <v>91</v>
      </c>
      <c r="R5" s="279" t="s">
        <v>3</v>
      </c>
      <c r="S5" s="279" t="s">
        <v>91</v>
      </c>
      <c r="T5" s="279" t="s">
        <v>3</v>
      </c>
      <c r="U5" s="942"/>
    </row>
    <row r="6" spans="2:21" ht="15" customHeight="1">
      <c r="B6" s="625" t="s">
        <v>186</v>
      </c>
      <c r="C6" s="626">
        <v>1</v>
      </c>
      <c r="D6" s="627">
        <v>0.004291845493562232</v>
      </c>
      <c r="E6" s="628">
        <v>66</v>
      </c>
      <c r="F6" s="627">
        <v>0.2832618025751073</v>
      </c>
      <c r="G6" s="626">
        <v>3</v>
      </c>
      <c r="H6" s="627">
        <v>0.012875536480686695</v>
      </c>
      <c r="I6" s="626">
        <v>0</v>
      </c>
      <c r="J6" s="627">
        <v>0</v>
      </c>
      <c r="K6" s="628">
        <v>24</v>
      </c>
      <c r="L6" s="627">
        <v>0.10300429184549356</v>
      </c>
      <c r="M6" s="629">
        <v>3</v>
      </c>
      <c r="N6" s="627">
        <v>0.012875536480686695</v>
      </c>
      <c r="O6" s="628">
        <v>105</v>
      </c>
      <c r="P6" s="627">
        <v>0.45064377682403434</v>
      </c>
      <c r="Q6" s="628">
        <v>19</v>
      </c>
      <c r="R6" s="627">
        <v>0.0815450643776824</v>
      </c>
      <c r="S6" s="628">
        <v>12</v>
      </c>
      <c r="T6" s="627">
        <v>0.05150214592274678</v>
      </c>
      <c r="U6" s="630">
        <v>233</v>
      </c>
    </row>
    <row r="7" spans="2:21" ht="15" customHeight="1">
      <c r="B7" s="625" t="s">
        <v>148</v>
      </c>
      <c r="C7" s="631">
        <v>2</v>
      </c>
      <c r="D7" s="632">
        <v>0.017241379310344827</v>
      </c>
      <c r="E7" s="633">
        <v>41</v>
      </c>
      <c r="F7" s="632">
        <v>0.35344827586206895</v>
      </c>
      <c r="G7" s="631">
        <v>3</v>
      </c>
      <c r="H7" s="632">
        <v>0.02586206896551724</v>
      </c>
      <c r="I7" s="631">
        <v>1</v>
      </c>
      <c r="J7" s="632">
        <v>0.008620689655172414</v>
      </c>
      <c r="K7" s="633">
        <v>13</v>
      </c>
      <c r="L7" s="632">
        <v>0.11206896551724138</v>
      </c>
      <c r="M7" s="634">
        <v>2</v>
      </c>
      <c r="N7" s="632">
        <v>0.017241379310344827</v>
      </c>
      <c r="O7" s="633">
        <v>19</v>
      </c>
      <c r="P7" s="632">
        <v>0.16379310344827586</v>
      </c>
      <c r="Q7" s="633">
        <v>29</v>
      </c>
      <c r="R7" s="627">
        <v>0.25</v>
      </c>
      <c r="S7" s="633">
        <v>6</v>
      </c>
      <c r="T7" s="632">
        <v>0.05172413793103448</v>
      </c>
      <c r="U7" s="635">
        <v>116</v>
      </c>
    </row>
    <row r="8" spans="2:21" ht="15" customHeight="1">
      <c r="B8" s="625" t="s">
        <v>149</v>
      </c>
      <c r="C8" s="631">
        <v>1</v>
      </c>
      <c r="D8" s="632">
        <v>0.016666666666666666</v>
      </c>
      <c r="E8" s="633">
        <v>23</v>
      </c>
      <c r="F8" s="632">
        <v>0.38333333333333336</v>
      </c>
      <c r="G8" s="631">
        <v>0</v>
      </c>
      <c r="H8" s="632">
        <v>0</v>
      </c>
      <c r="I8" s="631">
        <v>0</v>
      </c>
      <c r="J8" s="632">
        <v>0</v>
      </c>
      <c r="K8" s="633">
        <v>1</v>
      </c>
      <c r="L8" s="632">
        <v>0.016666666666666666</v>
      </c>
      <c r="M8" s="634">
        <v>1</v>
      </c>
      <c r="N8" s="632">
        <v>0.016666666666666666</v>
      </c>
      <c r="O8" s="633">
        <v>27</v>
      </c>
      <c r="P8" s="632">
        <v>0.45</v>
      </c>
      <c r="Q8" s="633">
        <v>4</v>
      </c>
      <c r="R8" s="627">
        <v>0.06666666666666667</v>
      </c>
      <c r="S8" s="633">
        <v>3</v>
      </c>
      <c r="T8" s="632">
        <v>0.05</v>
      </c>
      <c r="U8" s="635">
        <v>60</v>
      </c>
    </row>
    <row r="9" spans="2:21" ht="15" customHeight="1">
      <c r="B9" s="625" t="s">
        <v>154</v>
      </c>
      <c r="C9" s="631">
        <v>0</v>
      </c>
      <c r="D9" s="632">
        <v>0</v>
      </c>
      <c r="E9" s="633">
        <v>18</v>
      </c>
      <c r="F9" s="632">
        <v>0.36</v>
      </c>
      <c r="G9" s="631">
        <v>1</v>
      </c>
      <c r="H9" s="632">
        <v>0.02</v>
      </c>
      <c r="I9" s="631">
        <v>0</v>
      </c>
      <c r="J9" s="632">
        <v>0</v>
      </c>
      <c r="K9" s="633">
        <v>5</v>
      </c>
      <c r="L9" s="632">
        <v>0.1</v>
      </c>
      <c r="M9" s="634">
        <v>0</v>
      </c>
      <c r="N9" s="632">
        <v>0</v>
      </c>
      <c r="O9" s="633">
        <v>18</v>
      </c>
      <c r="P9" s="632">
        <v>0.36</v>
      </c>
      <c r="Q9" s="633">
        <v>7</v>
      </c>
      <c r="R9" s="627">
        <v>0.14</v>
      </c>
      <c r="S9" s="633">
        <v>1</v>
      </c>
      <c r="T9" s="632">
        <v>0.02</v>
      </c>
      <c r="U9" s="635">
        <v>50</v>
      </c>
    </row>
    <row r="10" spans="2:21" ht="15" customHeight="1">
      <c r="B10" s="625" t="s">
        <v>101</v>
      </c>
      <c r="C10" s="631">
        <v>4</v>
      </c>
      <c r="D10" s="632">
        <v>0.01444043321299639</v>
      </c>
      <c r="E10" s="633">
        <v>125</v>
      </c>
      <c r="F10" s="632">
        <v>0.45126353790613716</v>
      </c>
      <c r="G10" s="631">
        <v>8</v>
      </c>
      <c r="H10" s="632">
        <v>0.02888086642599278</v>
      </c>
      <c r="I10" s="631">
        <v>8</v>
      </c>
      <c r="J10" s="632">
        <v>0.02888086642599278</v>
      </c>
      <c r="K10" s="633">
        <v>29</v>
      </c>
      <c r="L10" s="632">
        <v>0.10469314079422383</v>
      </c>
      <c r="M10" s="634">
        <v>0</v>
      </c>
      <c r="N10" s="632">
        <v>0</v>
      </c>
      <c r="O10" s="633">
        <v>71</v>
      </c>
      <c r="P10" s="632">
        <v>0.2563176895306859</v>
      </c>
      <c r="Q10" s="633">
        <v>7</v>
      </c>
      <c r="R10" s="627">
        <v>0.02527075812274368</v>
      </c>
      <c r="S10" s="633">
        <v>25</v>
      </c>
      <c r="T10" s="632">
        <v>0.09025270758122744</v>
      </c>
      <c r="U10" s="635">
        <v>277</v>
      </c>
    </row>
    <row r="11" spans="2:21" ht="15" customHeight="1">
      <c r="B11" s="636" t="s">
        <v>274</v>
      </c>
      <c r="C11" s="631">
        <v>0</v>
      </c>
      <c r="D11" s="632">
        <v>0</v>
      </c>
      <c r="E11" s="633">
        <v>48</v>
      </c>
      <c r="F11" s="632">
        <v>0.3404255319148936</v>
      </c>
      <c r="G11" s="631">
        <v>4</v>
      </c>
      <c r="H11" s="632">
        <v>0.028368794326241134</v>
      </c>
      <c r="I11" s="631">
        <v>1</v>
      </c>
      <c r="J11" s="632">
        <v>0.0070921985815602835</v>
      </c>
      <c r="K11" s="633">
        <v>9</v>
      </c>
      <c r="L11" s="632">
        <v>0.06382978723404255</v>
      </c>
      <c r="M11" s="634">
        <v>3</v>
      </c>
      <c r="N11" s="632">
        <v>0.02127659574468085</v>
      </c>
      <c r="O11" s="633">
        <v>54</v>
      </c>
      <c r="P11" s="632">
        <v>0.3829787234042553</v>
      </c>
      <c r="Q11" s="633">
        <v>8</v>
      </c>
      <c r="R11" s="627">
        <v>0.05673758865248227</v>
      </c>
      <c r="S11" s="633">
        <v>14</v>
      </c>
      <c r="T11" s="632">
        <v>0.09929078014184398</v>
      </c>
      <c r="U11" s="637">
        <v>141</v>
      </c>
    </row>
    <row r="12" spans="2:21" ht="15" customHeight="1">
      <c r="B12" s="636" t="s">
        <v>172</v>
      </c>
      <c r="C12" s="631">
        <v>0</v>
      </c>
      <c r="D12" s="632">
        <v>0</v>
      </c>
      <c r="E12" s="633">
        <v>13</v>
      </c>
      <c r="F12" s="632">
        <v>0.5</v>
      </c>
      <c r="G12" s="631">
        <v>1</v>
      </c>
      <c r="H12" s="632">
        <v>0.038461538461538464</v>
      </c>
      <c r="I12" s="631">
        <v>1</v>
      </c>
      <c r="J12" s="632">
        <v>0.038461538461538464</v>
      </c>
      <c r="K12" s="633">
        <v>2</v>
      </c>
      <c r="L12" s="632">
        <v>0.07692307692307693</v>
      </c>
      <c r="M12" s="634">
        <v>0</v>
      </c>
      <c r="N12" s="632">
        <v>0</v>
      </c>
      <c r="O12" s="633">
        <v>7</v>
      </c>
      <c r="P12" s="632">
        <v>0.2692307692307692</v>
      </c>
      <c r="Q12" s="633">
        <v>0</v>
      </c>
      <c r="R12" s="627">
        <v>0</v>
      </c>
      <c r="S12" s="633">
        <v>2</v>
      </c>
      <c r="T12" s="632">
        <v>0.07692307692307693</v>
      </c>
      <c r="U12" s="635">
        <v>26</v>
      </c>
    </row>
    <row r="13" spans="2:21" ht="15" customHeight="1">
      <c r="B13" s="625" t="s">
        <v>150</v>
      </c>
      <c r="C13" s="631">
        <v>1</v>
      </c>
      <c r="D13" s="632">
        <v>0.03125</v>
      </c>
      <c r="E13" s="633">
        <v>15</v>
      </c>
      <c r="F13" s="632">
        <v>0.46875</v>
      </c>
      <c r="G13" s="631">
        <v>1</v>
      </c>
      <c r="H13" s="632">
        <v>0.03125</v>
      </c>
      <c r="I13" s="631">
        <v>0</v>
      </c>
      <c r="J13" s="632">
        <v>0</v>
      </c>
      <c r="K13" s="633">
        <v>1</v>
      </c>
      <c r="L13" s="632">
        <v>0.03125</v>
      </c>
      <c r="M13" s="634">
        <v>0</v>
      </c>
      <c r="N13" s="632">
        <v>0</v>
      </c>
      <c r="O13" s="633">
        <v>11</v>
      </c>
      <c r="P13" s="632">
        <v>0.34375</v>
      </c>
      <c r="Q13" s="633">
        <v>0</v>
      </c>
      <c r="R13" s="627">
        <v>0</v>
      </c>
      <c r="S13" s="633">
        <v>3</v>
      </c>
      <c r="T13" s="632">
        <v>0.09375</v>
      </c>
      <c r="U13" s="635">
        <v>32</v>
      </c>
    </row>
    <row r="14" spans="2:21" ht="15" customHeight="1">
      <c r="B14" s="625" t="s">
        <v>278</v>
      </c>
      <c r="C14" s="631">
        <v>0</v>
      </c>
      <c r="D14" s="632">
        <v>0</v>
      </c>
      <c r="E14" s="633">
        <v>4</v>
      </c>
      <c r="F14" s="632">
        <v>0.25</v>
      </c>
      <c r="G14" s="631">
        <v>1</v>
      </c>
      <c r="H14" s="632">
        <v>0.0625</v>
      </c>
      <c r="I14" s="631">
        <v>0</v>
      </c>
      <c r="J14" s="632">
        <v>0</v>
      </c>
      <c r="K14" s="633">
        <v>1</v>
      </c>
      <c r="L14" s="632">
        <v>0.0625</v>
      </c>
      <c r="M14" s="634">
        <v>0</v>
      </c>
      <c r="N14" s="632">
        <v>0</v>
      </c>
      <c r="O14" s="633">
        <v>7</v>
      </c>
      <c r="P14" s="632">
        <v>0.4375</v>
      </c>
      <c r="Q14" s="633">
        <v>0</v>
      </c>
      <c r="R14" s="627">
        <v>0</v>
      </c>
      <c r="S14" s="633">
        <v>3</v>
      </c>
      <c r="T14" s="632">
        <v>0.1875</v>
      </c>
      <c r="U14" s="635">
        <v>16</v>
      </c>
    </row>
    <row r="15" spans="2:21" ht="15" customHeight="1">
      <c r="B15" s="625" t="s">
        <v>170</v>
      </c>
      <c r="C15" s="631">
        <v>0</v>
      </c>
      <c r="D15" s="632">
        <v>0</v>
      </c>
      <c r="E15" s="633">
        <v>14</v>
      </c>
      <c r="F15" s="632">
        <v>0.4</v>
      </c>
      <c r="G15" s="631">
        <v>0</v>
      </c>
      <c r="H15" s="632">
        <v>0</v>
      </c>
      <c r="I15" s="631">
        <v>1</v>
      </c>
      <c r="J15" s="632">
        <v>0.02857142857142857</v>
      </c>
      <c r="K15" s="633">
        <v>0</v>
      </c>
      <c r="L15" s="632">
        <v>0</v>
      </c>
      <c r="M15" s="634">
        <v>1</v>
      </c>
      <c r="N15" s="632">
        <v>0.02857142857142857</v>
      </c>
      <c r="O15" s="633">
        <v>12</v>
      </c>
      <c r="P15" s="632">
        <v>0.34285714285714286</v>
      </c>
      <c r="Q15" s="633">
        <v>5</v>
      </c>
      <c r="R15" s="627">
        <v>0.14285714285714285</v>
      </c>
      <c r="S15" s="633">
        <v>2</v>
      </c>
      <c r="T15" s="632">
        <v>0.05714285714285714</v>
      </c>
      <c r="U15" s="635">
        <v>35</v>
      </c>
    </row>
    <row r="16" spans="2:21" ht="15" customHeight="1">
      <c r="B16" s="625" t="s">
        <v>173</v>
      </c>
      <c r="C16" s="631">
        <v>0</v>
      </c>
      <c r="D16" s="632">
        <v>0</v>
      </c>
      <c r="E16" s="633">
        <v>13</v>
      </c>
      <c r="F16" s="632">
        <v>0.5416666666666666</v>
      </c>
      <c r="G16" s="631">
        <v>0</v>
      </c>
      <c r="H16" s="632">
        <v>0</v>
      </c>
      <c r="I16" s="631">
        <v>0</v>
      </c>
      <c r="J16" s="632">
        <v>0</v>
      </c>
      <c r="K16" s="633">
        <v>1</v>
      </c>
      <c r="L16" s="632">
        <v>0.041666666666666664</v>
      </c>
      <c r="M16" s="634">
        <v>0</v>
      </c>
      <c r="N16" s="632">
        <v>0</v>
      </c>
      <c r="O16" s="633">
        <v>9</v>
      </c>
      <c r="P16" s="632">
        <v>0.375</v>
      </c>
      <c r="Q16" s="633">
        <v>0</v>
      </c>
      <c r="R16" s="627">
        <v>0</v>
      </c>
      <c r="S16" s="633">
        <v>1</v>
      </c>
      <c r="T16" s="632">
        <v>0.041666666666666664</v>
      </c>
      <c r="U16" s="635">
        <v>24</v>
      </c>
    </row>
    <row r="17" spans="2:21" ht="15" customHeight="1" thickBot="1">
      <c r="B17" s="638" t="s">
        <v>313</v>
      </c>
      <c r="C17" s="639">
        <v>0</v>
      </c>
      <c r="D17" s="640">
        <v>0</v>
      </c>
      <c r="E17" s="641">
        <v>6</v>
      </c>
      <c r="F17" s="640">
        <v>0.2857142857142857</v>
      </c>
      <c r="G17" s="639">
        <v>0</v>
      </c>
      <c r="H17" s="640">
        <v>0</v>
      </c>
      <c r="I17" s="639">
        <v>1</v>
      </c>
      <c r="J17" s="640">
        <v>0.047619047619047616</v>
      </c>
      <c r="K17" s="641">
        <v>0</v>
      </c>
      <c r="L17" s="640">
        <v>0</v>
      </c>
      <c r="M17" s="642">
        <v>0</v>
      </c>
      <c r="N17" s="640">
        <v>0</v>
      </c>
      <c r="O17" s="641">
        <v>10</v>
      </c>
      <c r="P17" s="640">
        <v>0.47619047619047616</v>
      </c>
      <c r="Q17" s="641">
        <v>1</v>
      </c>
      <c r="R17" s="643">
        <v>0.047619047619047616</v>
      </c>
      <c r="S17" s="641">
        <v>3</v>
      </c>
      <c r="T17" s="640">
        <v>0.14285714285714285</v>
      </c>
      <c r="U17" s="644">
        <v>21</v>
      </c>
    </row>
    <row r="18" spans="2:21" ht="15" customHeight="1" thickBot="1">
      <c r="B18" s="117" t="s">
        <v>147</v>
      </c>
      <c r="C18" s="269">
        <v>9</v>
      </c>
      <c r="D18" s="243">
        <v>0.008729388942774006</v>
      </c>
      <c r="E18" s="215">
        <v>386</v>
      </c>
      <c r="F18" s="243">
        <v>0.3743937924345296</v>
      </c>
      <c r="G18" s="114">
        <v>22</v>
      </c>
      <c r="H18" s="243">
        <v>0.02133850630455868</v>
      </c>
      <c r="I18" s="114">
        <v>13</v>
      </c>
      <c r="J18" s="243">
        <v>0.012609117361784675</v>
      </c>
      <c r="K18" s="215">
        <v>86</v>
      </c>
      <c r="L18" s="243">
        <v>0.08341416100872939</v>
      </c>
      <c r="M18" s="645">
        <v>10</v>
      </c>
      <c r="N18" s="243">
        <v>0.009699321047526674</v>
      </c>
      <c r="O18" s="215">
        <v>350</v>
      </c>
      <c r="P18" s="243">
        <v>0.3394762366634336</v>
      </c>
      <c r="Q18" s="215">
        <v>80</v>
      </c>
      <c r="R18" s="243">
        <v>0.07759456838021339</v>
      </c>
      <c r="S18" s="215">
        <v>75</v>
      </c>
      <c r="T18" s="243">
        <v>0.07274490785645005</v>
      </c>
      <c r="U18" s="646">
        <v>1031</v>
      </c>
    </row>
    <row r="20" ht="12">
      <c r="B20" s="7" t="s">
        <v>195</v>
      </c>
    </row>
    <row r="23" ht="15">
      <c r="B23" s="8" t="s">
        <v>1</v>
      </c>
    </row>
  </sheetData>
  <sheetProtection/>
  <mergeCells count="12">
    <mergeCell ref="B2:U2"/>
    <mergeCell ref="U4:U5"/>
    <mergeCell ref="I4:J4"/>
    <mergeCell ref="K4:L4"/>
    <mergeCell ref="M4:N4"/>
    <mergeCell ref="O4:P4"/>
    <mergeCell ref="Q4:R4"/>
    <mergeCell ref="S4:T4"/>
    <mergeCell ref="B4:B5"/>
    <mergeCell ref="C4:D4"/>
    <mergeCell ref="E4:F4"/>
    <mergeCell ref="G4:H4"/>
  </mergeCells>
  <hyperlinks>
    <hyperlink ref="B23" location="Contents!A1" display="Contents"/>
  </hyperlink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A66BD3"/>
  </sheetPr>
  <dimension ref="B2:AC25"/>
  <sheetViews>
    <sheetView showGridLines="0" zoomScalePageLayoutView="0" workbookViewId="0" topLeftCell="A1">
      <selection activeCell="E35" sqref="E35"/>
    </sheetView>
  </sheetViews>
  <sheetFormatPr defaultColWidth="9.140625" defaultRowHeight="12.75"/>
  <cols>
    <col min="1" max="1" width="4.57421875" style="0" customWidth="1"/>
    <col min="2" max="2" width="36.8515625" style="0" customWidth="1"/>
    <col min="3" max="24" width="10.7109375" style="0" customWidth="1"/>
    <col min="25" max="25" width="10.8515625" style="0" customWidth="1"/>
    <col min="29" max="29" width="8.00390625" style="0" bestFit="1" customWidth="1"/>
  </cols>
  <sheetData>
    <row r="2" spans="2:29" ht="18">
      <c r="B2" s="906" t="s">
        <v>256</v>
      </c>
      <c r="C2" s="906"/>
      <c r="D2" s="906"/>
      <c r="E2" s="906"/>
      <c r="F2" s="906"/>
      <c r="G2" s="906"/>
      <c r="H2" s="906"/>
      <c r="I2" s="906"/>
      <c r="J2" s="906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30"/>
      <c r="AA2" s="30"/>
      <c r="AB2" s="30"/>
      <c r="AC2" s="30"/>
    </row>
    <row r="3" ht="12.75" thickBot="1"/>
    <row r="4" spans="2:25" ht="13.5">
      <c r="B4" s="946" t="s">
        <v>26</v>
      </c>
      <c r="C4" s="943" t="s">
        <v>97</v>
      </c>
      <c r="D4" s="943"/>
      <c r="E4" s="943" t="s">
        <v>63</v>
      </c>
      <c r="F4" s="943"/>
      <c r="G4" s="943" t="s">
        <v>35</v>
      </c>
      <c r="H4" s="943"/>
      <c r="I4" s="943" t="s">
        <v>36</v>
      </c>
      <c r="J4" s="943"/>
      <c r="K4" s="943" t="s">
        <v>37</v>
      </c>
      <c r="L4" s="943"/>
      <c r="M4" s="943" t="s">
        <v>38</v>
      </c>
      <c r="N4" s="943"/>
      <c r="O4" s="943" t="s">
        <v>39</v>
      </c>
      <c r="P4" s="943"/>
      <c r="Q4" s="943" t="s">
        <v>40</v>
      </c>
      <c r="R4" s="943"/>
      <c r="S4" s="943" t="s">
        <v>41</v>
      </c>
      <c r="T4" s="943"/>
      <c r="U4" s="944" t="s">
        <v>64</v>
      </c>
      <c r="V4" s="944"/>
      <c r="W4" s="944" t="s">
        <v>314</v>
      </c>
      <c r="X4" s="945"/>
      <c r="Y4" s="948" t="s">
        <v>4</v>
      </c>
    </row>
    <row r="5" spans="2:25" ht="14.25" thickBot="1">
      <c r="B5" s="947"/>
      <c r="C5" s="275" t="s">
        <v>91</v>
      </c>
      <c r="D5" s="275" t="s">
        <v>3</v>
      </c>
      <c r="E5" s="275" t="s">
        <v>91</v>
      </c>
      <c r="F5" s="275" t="s">
        <v>3</v>
      </c>
      <c r="G5" s="275" t="s">
        <v>91</v>
      </c>
      <c r="H5" s="275" t="s">
        <v>3</v>
      </c>
      <c r="I5" s="275" t="s">
        <v>91</v>
      </c>
      <c r="J5" s="275" t="s">
        <v>3</v>
      </c>
      <c r="K5" s="275" t="s">
        <v>91</v>
      </c>
      <c r="L5" s="275" t="s">
        <v>3</v>
      </c>
      <c r="M5" s="275" t="s">
        <v>91</v>
      </c>
      <c r="N5" s="275" t="s">
        <v>3</v>
      </c>
      <c r="O5" s="275" t="s">
        <v>91</v>
      </c>
      <c r="P5" s="275" t="s">
        <v>3</v>
      </c>
      <c r="Q5" s="275" t="s">
        <v>91</v>
      </c>
      <c r="R5" s="275" t="s">
        <v>3</v>
      </c>
      <c r="S5" s="275" t="s">
        <v>91</v>
      </c>
      <c r="T5" s="275" t="s">
        <v>3</v>
      </c>
      <c r="U5" s="275" t="s">
        <v>91</v>
      </c>
      <c r="V5" s="275" t="s">
        <v>3</v>
      </c>
      <c r="W5" s="275" t="s">
        <v>91</v>
      </c>
      <c r="X5" s="647" t="s">
        <v>3</v>
      </c>
      <c r="Y5" s="949"/>
    </row>
    <row r="6" spans="2:25" ht="13.5">
      <c r="B6" s="447" t="s">
        <v>186</v>
      </c>
      <c r="C6" s="513">
        <v>142</v>
      </c>
      <c r="D6" s="507">
        <f aca="true" t="shared" si="0" ref="D6:D18">C6/$Y6</f>
        <v>0.6094420600858369</v>
      </c>
      <c r="E6" s="513">
        <v>36</v>
      </c>
      <c r="F6" s="507">
        <f aca="true" t="shared" si="1" ref="F6:F18">E6/$Y6</f>
        <v>0.15450643776824036</v>
      </c>
      <c r="G6" s="513">
        <v>21</v>
      </c>
      <c r="H6" s="507">
        <f aca="true" t="shared" si="2" ref="H6:H18">G6/$Y6</f>
        <v>0.09012875536480687</v>
      </c>
      <c r="I6" s="513">
        <v>5</v>
      </c>
      <c r="J6" s="507">
        <f aca="true" t="shared" si="3" ref="J6:J18">I6/$Y6</f>
        <v>0.02145922746781116</v>
      </c>
      <c r="K6" s="513">
        <v>6</v>
      </c>
      <c r="L6" s="507">
        <f aca="true" t="shared" si="4" ref="L6:L18">K6/$Y6</f>
        <v>0.02575107296137339</v>
      </c>
      <c r="M6" s="513">
        <v>7</v>
      </c>
      <c r="N6" s="507">
        <f aca="true" t="shared" si="5" ref="N6:N18">M6/$Y6</f>
        <v>0.030042918454935622</v>
      </c>
      <c r="O6" s="648">
        <v>7</v>
      </c>
      <c r="P6" s="507">
        <f aca="true" t="shared" si="6" ref="P6:P18">O6/$Y6</f>
        <v>0.030042918454935622</v>
      </c>
      <c r="Q6" s="513">
        <v>5</v>
      </c>
      <c r="R6" s="507">
        <f aca="true" t="shared" si="7" ref="R6:R18">Q6/$Y6</f>
        <v>0.02145922746781116</v>
      </c>
      <c r="S6" s="513">
        <v>1</v>
      </c>
      <c r="T6" s="507">
        <f aca="true" t="shared" si="8" ref="T6:T18">S6/$Y6</f>
        <v>0.004291845493562232</v>
      </c>
      <c r="U6" s="509">
        <v>0</v>
      </c>
      <c r="V6" s="507">
        <f aca="true" t="shared" si="9" ref="V6:V18">U6/$Y6</f>
        <v>0</v>
      </c>
      <c r="W6" s="509">
        <v>3</v>
      </c>
      <c r="X6" s="510">
        <f aca="true" t="shared" si="10" ref="X6:X18">W6/$Y6</f>
        <v>0.012875536480686695</v>
      </c>
      <c r="Y6" s="571">
        <f>W6+U6+S6+Q6+O6+M6+K6+I6+G6+E6+C6</f>
        <v>233</v>
      </c>
    </row>
    <row r="7" spans="2:25" ht="13.5">
      <c r="B7" s="447" t="s">
        <v>148</v>
      </c>
      <c r="C7" s="508">
        <v>42</v>
      </c>
      <c r="D7" s="558">
        <f t="shared" si="0"/>
        <v>0.3620689655172414</v>
      </c>
      <c r="E7" s="508">
        <v>31</v>
      </c>
      <c r="F7" s="558">
        <f t="shared" si="1"/>
        <v>0.2672413793103448</v>
      </c>
      <c r="G7" s="508">
        <v>14</v>
      </c>
      <c r="H7" s="558">
        <f t="shared" si="2"/>
        <v>0.1206896551724138</v>
      </c>
      <c r="I7" s="508">
        <v>13</v>
      </c>
      <c r="J7" s="558">
        <f t="shared" si="3"/>
        <v>0.11206896551724138</v>
      </c>
      <c r="K7" s="508">
        <v>3</v>
      </c>
      <c r="L7" s="558">
        <f t="shared" si="4"/>
        <v>0.02586206896551724</v>
      </c>
      <c r="M7" s="508">
        <v>7</v>
      </c>
      <c r="N7" s="558">
        <f t="shared" si="5"/>
        <v>0.0603448275862069</v>
      </c>
      <c r="O7" s="649">
        <v>2</v>
      </c>
      <c r="P7" s="558">
        <f t="shared" si="6"/>
        <v>0.017241379310344827</v>
      </c>
      <c r="Q7" s="508">
        <v>2</v>
      </c>
      <c r="R7" s="558">
        <f t="shared" si="7"/>
        <v>0.017241379310344827</v>
      </c>
      <c r="S7" s="508">
        <v>0</v>
      </c>
      <c r="T7" s="558">
        <f t="shared" si="8"/>
        <v>0</v>
      </c>
      <c r="U7" s="572">
        <v>0</v>
      </c>
      <c r="V7" s="558">
        <f t="shared" si="9"/>
        <v>0</v>
      </c>
      <c r="W7" s="572">
        <v>2</v>
      </c>
      <c r="X7" s="573">
        <f t="shared" si="10"/>
        <v>0.017241379310344827</v>
      </c>
      <c r="Y7" s="574">
        <f>C7+E7+G7+I7+K7+M7+O7+Q7+S7+U7+W7</f>
        <v>116</v>
      </c>
    </row>
    <row r="8" spans="2:25" ht="13.5">
      <c r="B8" s="447" t="s">
        <v>149</v>
      </c>
      <c r="C8" s="508">
        <v>11</v>
      </c>
      <c r="D8" s="558">
        <f t="shared" si="0"/>
        <v>0.18333333333333332</v>
      </c>
      <c r="E8" s="508">
        <v>8</v>
      </c>
      <c r="F8" s="558">
        <f t="shared" si="1"/>
        <v>0.13333333333333333</v>
      </c>
      <c r="G8" s="508">
        <v>8</v>
      </c>
      <c r="H8" s="558">
        <f t="shared" si="2"/>
        <v>0.13333333333333333</v>
      </c>
      <c r="I8" s="508">
        <v>11</v>
      </c>
      <c r="J8" s="558">
        <f t="shared" si="3"/>
        <v>0.18333333333333332</v>
      </c>
      <c r="K8" s="508">
        <v>3</v>
      </c>
      <c r="L8" s="558">
        <f t="shared" si="4"/>
        <v>0.05</v>
      </c>
      <c r="M8" s="508">
        <v>9</v>
      </c>
      <c r="N8" s="558">
        <f t="shared" si="5"/>
        <v>0.15</v>
      </c>
      <c r="O8" s="649">
        <v>5</v>
      </c>
      <c r="P8" s="558">
        <f t="shared" si="6"/>
        <v>0.08333333333333333</v>
      </c>
      <c r="Q8" s="508">
        <v>2</v>
      </c>
      <c r="R8" s="558">
        <f t="shared" si="7"/>
        <v>0.03333333333333333</v>
      </c>
      <c r="S8" s="508">
        <v>0</v>
      </c>
      <c r="T8" s="558">
        <f t="shared" si="8"/>
        <v>0</v>
      </c>
      <c r="U8" s="572">
        <v>0</v>
      </c>
      <c r="V8" s="558">
        <f t="shared" si="9"/>
        <v>0</v>
      </c>
      <c r="W8" s="572">
        <v>3</v>
      </c>
      <c r="X8" s="573">
        <f t="shared" si="10"/>
        <v>0.05</v>
      </c>
      <c r="Y8" s="574">
        <f>C8+E8+G8+I8+K8+M8+O8+Q8+S8+U8+W8</f>
        <v>60</v>
      </c>
    </row>
    <row r="9" spans="2:25" ht="13.5">
      <c r="B9" s="447" t="s">
        <v>154</v>
      </c>
      <c r="C9" s="508">
        <v>3</v>
      </c>
      <c r="D9" s="558">
        <f t="shared" si="0"/>
        <v>0.06</v>
      </c>
      <c r="E9" s="508">
        <v>3</v>
      </c>
      <c r="F9" s="558">
        <f t="shared" si="1"/>
        <v>0.06</v>
      </c>
      <c r="G9" s="508">
        <v>7</v>
      </c>
      <c r="H9" s="558">
        <f t="shared" si="2"/>
        <v>0.14</v>
      </c>
      <c r="I9" s="508">
        <v>17</v>
      </c>
      <c r="J9" s="558">
        <f t="shared" si="3"/>
        <v>0.34</v>
      </c>
      <c r="K9" s="508">
        <v>8</v>
      </c>
      <c r="L9" s="558">
        <f t="shared" si="4"/>
        <v>0.16</v>
      </c>
      <c r="M9" s="508">
        <v>4</v>
      </c>
      <c r="N9" s="558">
        <f t="shared" si="5"/>
        <v>0.08</v>
      </c>
      <c r="O9" s="649">
        <v>6</v>
      </c>
      <c r="P9" s="558">
        <f t="shared" si="6"/>
        <v>0.12</v>
      </c>
      <c r="Q9" s="508">
        <v>2</v>
      </c>
      <c r="R9" s="558">
        <f t="shared" si="7"/>
        <v>0.04</v>
      </c>
      <c r="S9" s="508">
        <v>0</v>
      </c>
      <c r="T9" s="558">
        <f t="shared" si="8"/>
        <v>0</v>
      </c>
      <c r="U9" s="572">
        <v>0</v>
      </c>
      <c r="V9" s="558">
        <f t="shared" si="9"/>
        <v>0</v>
      </c>
      <c r="W9" s="572">
        <v>0</v>
      </c>
      <c r="X9" s="573">
        <f t="shared" si="10"/>
        <v>0</v>
      </c>
      <c r="Y9" s="574">
        <f>C9+E9+G9+I9+K9+M9+O9+Q9+S9+U9+W9</f>
        <v>50</v>
      </c>
    </row>
    <row r="10" spans="2:25" ht="13.5">
      <c r="B10" s="447" t="s">
        <v>101</v>
      </c>
      <c r="C10" s="508">
        <v>3</v>
      </c>
      <c r="D10" s="558">
        <f t="shared" si="0"/>
        <v>0.010830324909747292</v>
      </c>
      <c r="E10" s="508">
        <v>41</v>
      </c>
      <c r="F10" s="558">
        <f t="shared" si="1"/>
        <v>0.148014440433213</v>
      </c>
      <c r="G10" s="508">
        <v>78</v>
      </c>
      <c r="H10" s="558">
        <f t="shared" si="2"/>
        <v>0.2815884476534296</v>
      </c>
      <c r="I10" s="508">
        <v>72</v>
      </c>
      <c r="J10" s="558">
        <f t="shared" si="3"/>
        <v>0.259927797833935</v>
      </c>
      <c r="K10" s="508">
        <v>29</v>
      </c>
      <c r="L10" s="558">
        <f t="shared" si="4"/>
        <v>0.10469314079422383</v>
      </c>
      <c r="M10" s="508">
        <v>29</v>
      </c>
      <c r="N10" s="558">
        <f t="shared" si="5"/>
        <v>0.10469314079422383</v>
      </c>
      <c r="O10" s="649">
        <v>10</v>
      </c>
      <c r="P10" s="558">
        <f t="shared" si="6"/>
        <v>0.036101083032490974</v>
      </c>
      <c r="Q10" s="508">
        <v>3</v>
      </c>
      <c r="R10" s="558">
        <f t="shared" si="7"/>
        <v>0.010830324909747292</v>
      </c>
      <c r="S10" s="508">
        <v>0</v>
      </c>
      <c r="T10" s="558">
        <f t="shared" si="8"/>
        <v>0</v>
      </c>
      <c r="U10" s="572">
        <v>0</v>
      </c>
      <c r="V10" s="558">
        <f t="shared" si="9"/>
        <v>0</v>
      </c>
      <c r="W10" s="572">
        <v>12</v>
      </c>
      <c r="X10" s="573">
        <f t="shared" si="10"/>
        <v>0.04332129963898917</v>
      </c>
      <c r="Y10" s="574">
        <f>C10+E10+G10+I10+K10+M10+O10+Q10+S10+U10+W10</f>
        <v>277</v>
      </c>
    </row>
    <row r="11" spans="2:25" ht="13.5">
      <c r="B11" s="394" t="s">
        <v>274</v>
      </c>
      <c r="C11" s="508">
        <v>0</v>
      </c>
      <c r="D11" s="558">
        <f t="shared" si="0"/>
        <v>0</v>
      </c>
      <c r="E11" s="508">
        <v>16</v>
      </c>
      <c r="F11" s="558">
        <f t="shared" si="1"/>
        <v>0.11347517730496454</v>
      </c>
      <c r="G11" s="508">
        <v>26</v>
      </c>
      <c r="H11" s="558">
        <f t="shared" si="2"/>
        <v>0.18439716312056736</v>
      </c>
      <c r="I11" s="508">
        <v>34</v>
      </c>
      <c r="J11" s="558">
        <f t="shared" si="3"/>
        <v>0.24113475177304963</v>
      </c>
      <c r="K11" s="508">
        <v>29</v>
      </c>
      <c r="L11" s="558">
        <f t="shared" si="4"/>
        <v>0.20567375886524822</v>
      </c>
      <c r="M11" s="508">
        <v>20</v>
      </c>
      <c r="N11" s="558">
        <f t="shared" si="5"/>
        <v>0.14184397163120568</v>
      </c>
      <c r="O11" s="602">
        <v>9</v>
      </c>
      <c r="P11" s="558">
        <f t="shared" si="6"/>
        <v>0.06382978723404255</v>
      </c>
      <c r="Q11" s="508">
        <v>2</v>
      </c>
      <c r="R11" s="558">
        <f t="shared" si="7"/>
        <v>0.014184397163120567</v>
      </c>
      <c r="S11" s="508">
        <v>1</v>
      </c>
      <c r="T11" s="558">
        <f t="shared" si="8"/>
        <v>0.0070921985815602835</v>
      </c>
      <c r="U11" s="508">
        <v>0</v>
      </c>
      <c r="V11" s="558">
        <f t="shared" si="9"/>
        <v>0</v>
      </c>
      <c r="W11" s="572">
        <v>4</v>
      </c>
      <c r="X11" s="573">
        <f t="shared" si="10"/>
        <v>0.028368794326241134</v>
      </c>
      <c r="Y11" s="511">
        <f>C11+E11+G11+I11+K11+M11+O11+Q11+S11+U11+W11</f>
        <v>141</v>
      </c>
    </row>
    <row r="12" spans="2:25" ht="13.5">
      <c r="B12" s="394" t="s">
        <v>172</v>
      </c>
      <c r="C12" s="508">
        <v>0</v>
      </c>
      <c r="D12" s="558">
        <f t="shared" si="0"/>
        <v>0</v>
      </c>
      <c r="E12" s="508">
        <v>0</v>
      </c>
      <c r="F12" s="558">
        <f t="shared" si="1"/>
        <v>0</v>
      </c>
      <c r="G12" s="508">
        <v>4</v>
      </c>
      <c r="H12" s="558">
        <f t="shared" si="2"/>
        <v>0.15384615384615385</v>
      </c>
      <c r="I12" s="508">
        <v>8</v>
      </c>
      <c r="J12" s="558">
        <f t="shared" si="3"/>
        <v>0.3076923076923077</v>
      </c>
      <c r="K12" s="508">
        <v>6</v>
      </c>
      <c r="L12" s="558">
        <f t="shared" si="4"/>
        <v>0.23076923076923078</v>
      </c>
      <c r="M12" s="508">
        <v>4</v>
      </c>
      <c r="N12" s="558">
        <f t="shared" si="5"/>
        <v>0.15384615384615385</v>
      </c>
      <c r="O12" s="649">
        <v>2</v>
      </c>
      <c r="P12" s="558">
        <f t="shared" si="6"/>
        <v>0.07692307692307693</v>
      </c>
      <c r="Q12" s="508">
        <v>1</v>
      </c>
      <c r="R12" s="558">
        <f t="shared" si="7"/>
        <v>0.038461538461538464</v>
      </c>
      <c r="S12" s="508">
        <v>0</v>
      </c>
      <c r="T12" s="558">
        <f t="shared" si="8"/>
        <v>0</v>
      </c>
      <c r="U12" s="572">
        <v>0</v>
      </c>
      <c r="V12" s="558">
        <f t="shared" si="9"/>
        <v>0</v>
      </c>
      <c r="W12" s="572">
        <v>1</v>
      </c>
      <c r="X12" s="573">
        <f t="shared" si="10"/>
        <v>0.038461538461538464</v>
      </c>
      <c r="Y12" s="574">
        <f>W12+U12+S12+Q12+O12+M12+K12+I12+G12+E12+C12</f>
        <v>26</v>
      </c>
    </row>
    <row r="13" spans="2:25" ht="13.5">
      <c r="B13" s="447" t="s">
        <v>150</v>
      </c>
      <c r="C13" s="508">
        <v>0</v>
      </c>
      <c r="D13" s="558">
        <f t="shared" si="0"/>
        <v>0</v>
      </c>
      <c r="E13" s="508">
        <v>1</v>
      </c>
      <c r="F13" s="558">
        <f t="shared" si="1"/>
        <v>0.03125</v>
      </c>
      <c r="G13" s="508">
        <v>4</v>
      </c>
      <c r="H13" s="558">
        <f t="shared" si="2"/>
        <v>0.125</v>
      </c>
      <c r="I13" s="508">
        <v>11</v>
      </c>
      <c r="J13" s="558">
        <f t="shared" si="3"/>
        <v>0.34375</v>
      </c>
      <c r="K13" s="508">
        <v>10</v>
      </c>
      <c r="L13" s="558">
        <f t="shared" si="4"/>
        <v>0.3125</v>
      </c>
      <c r="M13" s="508">
        <v>3</v>
      </c>
      <c r="N13" s="558">
        <f t="shared" si="5"/>
        <v>0.09375</v>
      </c>
      <c r="O13" s="649">
        <v>2</v>
      </c>
      <c r="P13" s="558">
        <f t="shared" si="6"/>
        <v>0.0625</v>
      </c>
      <c r="Q13" s="508">
        <v>1</v>
      </c>
      <c r="R13" s="558">
        <f t="shared" si="7"/>
        <v>0.03125</v>
      </c>
      <c r="S13" s="508">
        <v>0</v>
      </c>
      <c r="T13" s="558">
        <f t="shared" si="8"/>
        <v>0</v>
      </c>
      <c r="U13" s="572">
        <v>0</v>
      </c>
      <c r="V13" s="558">
        <f t="shared" si="9"/>
        <v>0</v>
      </c>
      <c r="W13" s="572">
        <v>0</v>
      </c>
      <c r="X13" s="573">
        <f t="shared" si="10"/>
        <v>0</v>
      </c>
      <c r="Y13" s="574">
        <f>C13+E13+G13+I13+K13+M13+O13+Q13+S13+U13+W13</f>
        <v>32</v>
      </c>
    </row>
    <row r="14" spans="2:25" ht="13.5">
      <c r="B14" s="447" t="s">
        <v>278</v>
      </c>
      <c r="C14" s="508">
        <v>0</v>
      </c>
      <c r="D14" s="558">
        <f t="shared" si="0"/>
        <v>0</v>
      </c>
      <c r="E14" s="508">
        <v>2</v>
      </c>
      <c r="F14" s="558">
        <f t="shared" si="1"/>
        <v>0.125</v>
      </c>
      <c r="G14" s="508">
        <v>2</v>
      </c>
      <c r="H14" s="558">
        <f t="shared" si="2"/>
        <v>0.125</v>
      </c>
      <c r="I14" s="508">
        <v>5</v>
      </c>
      <c r="J14" s="558">
        <f t="shared" si="3"/>
        <v>0.3125</v>
      </c>
      <c r="K14" s="508">
        <v>4</v>
      </c>
      <c r="L14" s="558">
        <f t="shared" si="4"/>
        <v>0.25</v>
      </c>
      <c r="M14" s="508">
        <v>2</v>
      </c>
      <c r="N14" s="558">
        <f t="shared" si="5"/>
        <v>0.125</v>
      </c>
      <c r="O14" s="649">
        <v>0</v>
      </c>
      <c r="P14" s="558">
        <f t="shared" si="6"/>
        <v>0</v>
      </c>
      <c r="Q14" s="508">
        <v>1</v>
      </c>
      <c r="R14" s="558">
        <f t="shared" si="7"/>
        <v>0.0625</v>
      </c>
      <c r="S14" s="508">
        <v>0</v>
      </c>
      <c r="T14" s="558">
        <f t="shared" si="8"/>
        <v>0</v>
      </c>
      <c r="U14" s="572">
        <v>0</v>
      </c>
      <c r="V14" s="558">
        <f t="shared" si="9"/>
        <v>0</v>
      </c>
      <c r="W14" s="572">
        <v>0</v>
      </c>
      <c r="X14" s="573">
        <f t="shared" si="10"/>
        <v>0</v>
      </c>
      <c r="Y14" s="574">
        <f>C14+E14+G14+I14+K14+M14+O14+Q14+S14+U14+W14</f>
        <v>16</v>
      </c>
    </row>
    <row r="15" spans="2:25" ht="13.5">
      <c r="B15" s="447" t="s">
        <v>170</v>
      </c>
      <c r="C15" s="508">
        <v>0</v>
      </c>
      <c r="D15" s="558">
        <f t="shared" si="0"/>
        <v>0</v>
      </c>
      <c r="E15" s="508">
        <v>1</v>
      </c>
      <c r="F15" s="558">
        <f t="shared" si="1"/>
        <v>0.02857142857142857</v>
      </c>
      <c r="G15" s="508">
        <v>5</v>
      </c>
      <c r="H15" s="558">
        <f t="shared" si="2"/>
        <v>0.14285714285714285</v>
      </c>
      <c r="I15" s="508">
        <v>7</v>
      </c>
      <c r="J15" s="558">
        <f t="shared" si="3"/>
        <v>0.2</v>
      </c>
      <c r="K15" s="508">
        <v>8</v>
      </c>
      <c r="L15" s="558">
        <f t="shared" si="4"/>
        <v>0.22857142857142856</v>
      </c>
      <c r="M15" s="508">
        <v>5</v>
      </c>
      <c r="N15" s="558">
        <f t="shared" si="5"/>
        <v>0.14285714285714285</v>
      </c>
      <c r="O15" s="649">
        <v>7</v>
      </c>
      <c r="P15" s="558">
        <f t="shared" si="6"/>
        <v>0.2</v>
      </c>
      <c r="Q15" s="508">
        <v>0</v>
      </c>
      <c r="R15" s="558">
        <f t="shared" si="7"/>
        <v>0</v>
      </c>
      <c r="S15" s="508">
        <v>1</v>
      </c>
      <c r="T15" s="558">
        <f t="shared" si="8"/>
        <v>0.02857142857142857</v>
      </c>
      <c r="U15" s="572">
        <v>0</v>
      </c>
      <c r="V15" s="558">
        <f t="shared" si="9"/>
        <v>0</v>
      </c>
      <c r="W15" s="572">
        <v>1</v>
      </c>
      <c r="X15" s="573">
        <f t="shared" si="10"/>
        <v>0.02857142857142857</v>
      </c>
      <c r="Y15" s="574">
        <f>C15+E15+G15+I15+K15+M15+O15+Q15+S15+U15+W15</f>
        <v>35</v>
      </c>
    </row>
    <row r="16" spans="2:25" ht="13.5">
      <c r="B16" s="447" t="s">
        <v>173</v>
      </c>
      <c r="C16" s="508">
        <v>0</v>
      </c>
      <c r="D16" s="558">
        <f t="shared" si="0"/>
        <v>0</v>
      </c>
      <c r="E16" s="508">
        <v>0</v>
      </c>
      <c r="F16" s="558">
        <f t="shared" si="1"/>
        <v>0</v>
      </c>
      <c r="G16" s="508">
        <v>1</v>
      </c>
      <c r="H16" s="558">
        <f t="shared" si="2"/>
        <v>0.041666666666666664</v>
      </c>
      <c r="I16" s="508">
        <v>7</v>
      </c>
      <c r="J16" s="558">
        <f t="shared" si="3"/>
        <v>0.2916666666666667</v>
      </c>
      <c r="K16" s="508">
        <v>5</v>
      </c>
      <c r="L16" s="558">
        <f t="shared" si="4"/>
        <v>0.20833333333333334</v>
      </c>
      <c r="M16" s="508">
        <v>3</v>
      </c>
      <c r="N16" s="558">
        <f t="shared" si="5"/>
        <v>0.125</v>
      </c>
      <c r="O16" s="649">
        <v>8</v>
      </c>
      <c r="P16" s="558">
        <f t="shared" si="6"/>
        <v>0.3333333333333333</v>
      </c>
      <c r="Q16" s="508">
        <v>0</v>
      </c>
      <c r="R16" s="558">
        <f t="shared" si="7"/>
        <v>0</v>
      </c>
      <c r="S16" s="508">
        <v>0</v>
      </c>
      <c r="T16" s="558">
        <f t="shared" si="8"/>
        <v>0</v>
      </c>
      <c r="U16" s="572">
        <v>0</v>
      </c>
      <c r="V16" s="558">
        <f t="shared" si="9"/>
        <v>0</v>
      </c>
      <c r="W16" s="572">
        <v>0</v>
      </c>
      <c r="X16" s="573">
        <f t="shared" si="10"/>
        <v>0</v>
      </c>
      <c r="Y16" s="574">
        <f>C16+E16+G16+I16+K16+M16+O16+Q16+S16+U16+W16</f>
        <v>24</v>
      </c>
    </row>
    <row r="17" spans="2:25" ht="14.25" thickBot="1">
      <c r="B17" s="624" t="s">
        <v>313</v>
      </c>
      <c r="C17" s="563">
        <v>0</v>
      </c>
      <c r="D17" s="562">
        <f t="shared" si="0"/>
        <v>0</v>
      </c>
      <c r="E17" s="563">
        <v>1</v>
      </c>
      <c r="F17" s="562">
        <f t="shared" si="1"/>
        <v>0.047619047619047616</v>
      </c>
      <c r="G17" s="563">
        <v>1</v>
      </c>
      <c r="H17" s="562">
        <f t="shared" si="2"/>
        <v>0.047619047619047616</v>
      </c>
      <c r="I17" s="563">
        <v>4</v>
      </c>
      <c r="J17" s="562">
        <f t="shared" si="3"/>
        <v>0.19047619047619047</v>
      </c>
      <c r="K17" s="563">
        <v>4</v>
      </c>
      <c r="L17" s="562">
        <f t="shared" si="4"/>
        <v>0.19047619047619047</v>
      </c>
      <c r="M17" s="563">
        <v>5</v>
      </c>
      <c r="N17" s="562">
        <f t="shared" si="5"/>
        <v>0.23809523809523808</v>
      </c>
      <c r="O17" s="590">
        <v>4</v>
      </c>
      <c r="P17" s="562">
        <f t="shared" si="6"/>
        <v>0.19047619047619047</v>
      </c>
      <c r="Q17" s="563">
        <v>0</v>
      </c>
      <c r="R17" s="562">
        <f t="shared" si="7"/>
        <v>0</v>
      </c>
      <c r="S17" s="563">
        <v>0</v>
      </c>
      <c r="T17" s="562">
        <f t="shared" si="8"/>
        <v>0</v>
      </c>
      <c r="U17" s="563">
        <v>0</v>
      </c>
      <c r="V17" s="562">
        <f t="shared" si="9"/>
        <v>0</v>
      </c>
      <c r="W17" s="575">
        <v>2</v>
      </c>
      <c r="X17" s="576">
        <f t="shared" si="10"/>
        <v>0.09523809523809523</v>
      </c>
      <c r="Y17" s="577">
        <f>C17+E17+G17+I17+K17+M17+O17+Q17+S17+U17+W17</f>
        <v>21</v>
      </c>
    </row>
    <row r="18" spans="2:25" ht="14.25" thickBot="1">
      <c r="B18" s="551" t="s">
        <v>147</v>
      </c>
      <c r="C18" s="553">
        <f>SUM(C6:C17)</f>
        <v>201</v>
      </c>
      <c r="D18" s="567">
        <f t="shared" si="0"/>
        <v>0.19495635305528614</v>
      </c>
      <c r="E18" s="553">
        <f>SUM(E6:E17)</f>
        <v>140</v>
      </c>
      <c r="F18" s="567">
        <f t="shared" si="1"/>
        <v>0.13579049466537343</v>
      </c>
      <c r="G18" s="553">
        <f>SUM(G6:G17)</f>
        <v>171</v>
      </c>
      <c r="H18" s="567">
        <f t="shared" si="2"/>
        <v>0.1658583899127061</v>
      </c>
      <c r="I18" s="553">
        <f>SUM(I6:I17)</f>
        <v>194</v>
      </c>
      <c r="J18" s="567">
        <f t="shared" si="3"/>
        <v>0.18816682832201745</v>
      </c>
      <c r="K18" s="553">
        <f>SUM(K6:K17)</f>
        <v>115</v>
      </c>
      <c r="L18" s="567">
        <f t="shared" si="4"/>
        <v>0.11154219204655674</v>
      </c>
      <c r="M18" s="553">
        <f>SUM(M6:M17)</f>
        <v>98</v>
      </c>
      <c r="N18" s="567">
        <f t="shared" si="5"/>
        <v>0.0950533462657614</v>
      </c>
      <c r="O18" s="553">
        <f>SUM(O6:O17)</f>
        <v>62</v>
      </c>
      <c r="P18" s="567">
        <f t="shared" si="6"/>
        <v>0.06013579049466537</v>
      </c>
      <c r="Q18" s="553">
        <f>SUM(Q6:Q17)</f>
        <v>19</v>
      </c>
      <c r="R18" s="567">
        <f t="shared" si="7"/>
        <v>0.01842870999030068</v>
      </c>
      <c r="S18" s="553">
        <f>SUM(S6:S17)</f>
        <v>3</v>
      </c>
      <c r="T18" s="567">
        <f t="shared" si="8"/>
        <v>0.002909796314258002</v>
      </c>
      <c r="U18" s="553">
        <f>SUM(U6:U17)</f>
        <v>0</v>
      </c>
      <c r="V18" s="567">
        <f t="shared" si="9"/>
        <v>0</v>
      </c>
      <c r="W18" s="650">
        <f>SUM(W6:W17)</f>
        <v>28</v>
      </c>
      <c r="X18" s="651">
        <f t="shared" si="10"/>
        <v>0.027158098933074686</v>
      </c>
      <c r="Y18" s="580">
        <f>SUM(Y6:Y17)</f>
        <v>1031</v>
      </c>
    </row>
    <row r="20" ht="12">
      <c r="B20" s="7" t="s">
        <v>195</v>
      </c>
    </row>
    <row r="24" spans="2:22" ht="15">
      <c r="B24" s="8" t="s">
        <v>1</v>
      </c>
      <c r="V24" s="219"/>
    </row>
    <row r="25" ht="12">
      <c r="V25" s="219"/>
    </row>
  </sheetData>
  <sheetProtection/>
  <mergeCells count="14">
    <mergeCell ref="K4:L4"/>
    <mergeCell ref="Y4:Y5"/>
    <mergeCell ref="M4:N4"/>
    <mergeCell ref="O4:P4"/>
    <mergeCell ref="Q4:R4"/>
    <mergeCell ref="S4:T4"/>
    <mergeCell ref="U4:V4"/>
    <mergeCell ref="W4:X4"/>
    <mergeCell ref="B2:Y2"/>
    <mergeCell ref="B4:B5"/>
    <mergeCell ref="C4:D4"/>
    <mergeCell ref="E4:F4"/>
    <mergeCell ref="G4:H4"/>
    <mergeCell ref="I4:J4"/>
  </mergeCells>
  <hyperlinks>
    <hyperlink ref="B24" location="Contents!A1" display="Contents"/>
  </hyperlink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B2:G17"/>
  <sheetViews>
    <sheetView showGridLines="0" zoomScalePageLayoutView="0" workbookViewId="0" topLeftCell="A1">
      <selection activeCell="F24" sqref="F24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7" width="17.28125" style="0" customWidth="1"/>
  </cols>
  <sheetData>
    <row r="2" spans="2:7" ht="17.25">
      <c r="B2" s="670" t="s">
        <v>202</v>
      </c>
      <c r="C2" s="670"/>
      <c r="D2" s="670"/>
      <c r="E2" s="670"/>
      <c r="F2" s="670"/>
      <c r="G2" s="670"/>
    </row>
    <row r="4" spans="2:7" ht="13.5">
      <c r="B4" s="950" t="s">
        <v>156</v>
      </c>
      <c r="C4" s="951" t="s">
        <v>111</v>
      </c>
      <c r="D4" s="951"/>
      <c r="E4" s="951" t="s">
        <v>110</v>
      </c>
      <c r="F4" s="951"/>
      <c r="G4" s="950" t="s">
        <v>4</v>
      </c>
    </row>
    <row r="5" spans="2:7" ht="13.5">
      <c r="B5" s="950"/>
      <c r="C5" s="118" t="s">
        <v>91</v>
      </c>
      <c r="D5" s="118" t="s">
        <v>3</v>
      </c>
      <c r="E5" s="118" t="s">
        <v>91</v>
      </c>
      <c r="F5" s="118" t="s">
        <v>3</v>
      </c>
      <c r="G5" s="950"/>
    </row>
    <row r="6" spans="2:7" ht="12">
      <c r="B6" s="112" t="s">
        <v>157</v>
      </c>
      <c r="C6" s="89">
        <v>290</v>
      </c>
      <c r="D6" s="115">
        <v>0.46849757673667203</v>
      </c>
      <c r="E6" s="89">
        <v>329</v>
      </c>
      <c r="F6" s="115">
        <v>0.531502423263328</v>
      </c>
      <c r="G6" s="119">
        <v>619</v>
      </c>
    </row>
    <row r="7" spans="2:7" ht="12.75" thickBot="1">
      <c r="B7" s="113" t="s">
        <v>158</v>
      </c>
      <c r="C7" s="94">
        <v>638</v>
      </c>
      <c r="D7" s="116">
        <v>0.38044126416219437</v>
      </c>
      <c r="E7" s="94">
        <v>1039</v>
      </c>
      <c r="F7" s="116">
        <v>0.6195587358378056</v>
      </c>
      <c r="G7" s="663">
        <v>1677</v>
      </c>
    </row>
    <row r="8" spans="2:7" ht="12.75" thickBot="1">
      <c r="B8" s="77" t="s">
        <v>4</v>
      </c>
      <c r="C8" s="99">
        <v>928</v>
      </c>
      <c r="D8" s="120">
        <v>0.40418118466898956</v>
      </c>
      <c r="E8" s="73">
        <v>1368</v>
      </c>
      <c r="F8" s="120">
        <v>0.5958188153310104</v>
      </c>
      <c r="G8" s="664">
        <v>2296</v>
      </c>
    </row>
    <row r="10" ht="12">
      <c r="B10" s="4" t="s">
        <v>5</v>
      </c>
    </row>
    <row r="11" ht="12">
      <c r="B11" t="s">
        <v>267</v>
      </c>
    </row>
    <row r="12" ht="12">
      <c r="B12" t="s">
        <v>67</v>
      </c>
    </row>
    <row r="13" ht="12">
      <c r="B13" s="7" t="s">
        <v>96</v>
      </c>
    </row>
    <row r="14" ht="12">
      <c r="B14" s="7"/>
    </row>
    <row r="15" ht="12">
      <c r="B15" t="s">
        <v>193</v>
      </c>
    </row>
    <row r="17" ht="19.5">
      <c r="B17" s="5" t="s">
        <v>1</v>
      </c>
    </row>
  </sheetData>
  <sheetProtection/>
  <mergeCells count="5">
    <mergeCell ref="B2:G2"/>
    <mergeCell ref="B4:B5"/>
    <mergeCell ref="C4:D4"/>
    <mergeCell ref="E4:F4"/>
    <mergeCell ref="G4:G5"/>
  </mergeCells>
  <hyperlinks>
    <hyperlink ref="B17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B2:AY30"/>
  <sheetViews>
    <sheetView showGridLines="0" zoomScalePageLayoutView="0" workbookViewId="0" topLeftCell="A1">
      <selection activeCell="D37" sqref="D37:D38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22" width="17.28125" style="0" customWidth="1"/>
    <col min="23" max="23" width="19.421875" style="0" customWidth="1"/>
    <col min="24" max="24" width="20.57421875" style="0" customWidth="1"/>
    <col min="25" max="51" width="17.28125" style="0" customWidth="1"/>
    <col min="53" max="53" width="27.00390625" style="0" bestFit="1" customWidth="1"/>
    <col min="54" max="54" width="27.00390625" style="0" customWidth="1"/>
    <col min="55" max="55" width="11.00390625" style="0" bestFit="1" customWidth="1"/>
    <col min="57" max="57" width="12.8515625" style="0" bestFit="1" customWidth="1"/>
    <col min="58" max="58" width="12.8515625" style="0" customWidth="1"/>
    <col min="59" max="59" width="8.57421875" style="0" bestFit="1" customWidth="1"/>
    <col min="61" max="61" width="15.421875" style="0" bestFit="1" customWidth="1"/>
    <col min="65" max="65" width="14.140625" style="0" bestFit="1" customWidth="1"/>
  </cols>
  <sheetData>
    <row r="2" spans="2:22" ht="17.25">
      <c r="B2" s="670" t="s">
        <v>203</v>
      </c>
      <c r="C2" s="670"/>
      <c r="D2" s="670"/>
      <c r="E2" s="670"/>
      <c r="F2" s="670"/>
      <c r="G2" s="670"/>
      <c r="H2" s="670"/>
      <c r="I2" s="67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0"/>
      <c r="V2" s="30"/>
    </row>
    <row r="4" spans="2:9" ht="13.5">
      <c r="B4" s="950" t="s">
        <v>156</v>
      </c>
      <c r="C4" s="954" t="s">
        <v>6</v>
      </c>
      <c r="D4" s="954"/>
      <c r="E4" s="954" t="s">
        <v>112</v>
      </c>
      <c r="F4" s="954"/>
      <c r="G4" s="954" t="s">
        <v>7</v>
      </c>
      <c r="H4" s="954"/>
      <c r="I4" s="954" t="s">
        <v>4</v>
      </c>
    </row>
    <row r="5" spans="2:9" ht="13.5">
      <c r="B5" s="950"/>
      <c r="C5" s="121" t="s">
        <v>91</v>
      </c>
      <c r="D5" s="121" t="s">
        <v>3</v>
      </c>
      <c r="E5" s="121" t="s">
        <v>91</v>
      </c>
      <c r="F5" s="121" t="s">
        <v>3</v>
      </c>
      <c r="G5" s="121" t="s">
        <v>91</v>
      </c>
      <c r="H5" s="121" t="s">
        <v>3</v>
      </c>
      <c r="I5" s="954"/>
    </row>
    <row r="6" spans="2:9" ht="12">
      <c r="B6" s="112" t="s">
        <v>157</v>
      </c>
      <c r="C6" s="210">
        <v>102</v>
      </c>
      <c r="D6" s="115">
        <v>0.16478190630048464</v>
      </c>
      <c r="E6" s="89">
        <v>82</v>
      </c>
      <c r="F6" s="115">
        <v>0.13247172859450726</v>
      </c>
      <c r="G6" s="88">
        <v>435</v>
      </c>
      <c r="H6" s="115">
        <v>0.7027463651050081</v>
      </c>
      <c r="I6" s="90">
        <v>619</v>
      </c>
    </row>
    <row r="7" spans="2:9" ht="12.75" thickBot="1">
      <c r="B7" s="113" t="s">
        <v>158</v>
      </c>
      <c r="C7" s="94">
        <v>267</v>
      </c>
      <c r="D7" s="116">
        <v>0.1592128801431127</v>
      </c>
      <c r="E7" s="91">
        <v>186</v>
      </c>
      <c r="F7" s="116">
        <v>0.11091234347048301</v>
      </c>
      <c r="G7" s="91">
        <v>1224</v>
      </c>
      <c r="H7" s="116">
        <v>0.7298747763864043</v>
      </c>
      <c r="I7" s="665">
        <v>1677</v>
      </c>
    </row>
    <row r="8" spans="2:9" ht="12.75" thickBot="1">
      <c r="B8" s="75" t="s">
        <v>4</v>
      </c>
      <c r="C8" s="221">
        <v>369</v>
      </c>
      <c r="D8" s="138">
        <v>0.16071428571428573</v>
      </c>
      <c r="E8" s="73">
        <v>268</v>
      </c>
      <c r="F8" s="138">
        <v>0.11672473867595819</v>
      </c>
      <c r="G8" s="73">
        <v>1659</v>
      </c>
      <c r="H8" s="138">
        <v>0.7225609756097561</v>
      </c>
      <c r="I8" s="92">
        <v>2296</v>
      </c>
    </row>
    <row r="10" ht="12">
      <c r="B10" s="4" t="s">
        <v>5</v>
      </c>
    </row>
    <row r="11" ht="12">
      <c r="B11" t="s">
        <v>267</v>
      </c>
    </row>
    <row r="12" ht="12">
      <c r="B12" t="s">
        <v>67</v>
      </c>
    </row>
    <row r="13" ht="12">
      <c r="B13" s="7" t="s">
        <v>113</v>
      </c>
    </row>
    <row r="14" ht="12">
      <c r="B14" t="s">
        <v>193</v>
      </c>
    </row>
    <row r="16" spans="2:51" ht="17.25">
      <c r="B16" s="681" t="s">
        <v>209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1"/>
      <c r="AH16" s="681"/>
      <c r="AI16" s="681"/>
      <c r="AJ16" s="681"/>
      <c r="AK16" s="681"/>
      <c r="AL16" s="681"/>
      <c r="AM16" s="681"/>
      <c r="AN16" s="681"/>
      <c r="AO16" s="681"/>
      <c r="AP16" s="681"/>
      <c r="AQ16" s="681"/>
      <c r="AR16" s="681"/>
      <c r="AS16" s="681"/>
      <c r="AT16" s="681"/>
      <c r="AU16" s="681"/>
      <c r="AV16" s="681"/>
      <c r="AW16" s="681"/>
      <c r="AX16" s="681"/>
      <c r="AY16" s="681"/>
    </row>
    <row r="17" spans="2:51" ht="13.5"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</row>
    <row r="18" spans="2:51" ht="13.5">
      <c r="B18" s="950" t="s">
        <v>156</v>
      </c>
      <c r="C18" s="950" t="s">
        <v>78</v>
      </c>
      <c r="D18" s="950"/>
      <c r="E18" s="950" t="s">
        <v>79</v>
      </c>
      <c r="F18" s="950"/>
      <c r="G18" s="950" t="s">
        <v>80</v>
      </c>
      <c r="H18" s="950"/>
      <c r="I18" s="950" t="s">
        <v>84</v>
      </c>
      <c r="J18" s="950"/>
      <c r="K18" s="952" t="s">
        <v>272</v>
      </c>
      <c r="L18" s="953"/>
      <c r="M18" s="950" t="s">
        <v>268</v>
      </c>
      <c r="N18" s="950"/>
      <c r="O18" s="950" t="s">
        <v>81</v>
      </c>
      <c r="P18" s="950"/>
      <c r="Q18" s="950" t="s">
        <v>82</v>
      </c>
      <c r="R18" s="950"/>
      <c r="S18" s="950" t="s">
        <v>85</v>
      </c>
      <c r="T18" s="950"/>
      <c r="U18" s="950" t="s">
        <v>86</v>
      </c>
      <c r="V18" s="950"/>
      <c r="W18" s="950" t="s">
        <v>269</v>
      </c>
      <c r="X18" s="950"/>
      <c r="Y18" s="950" t="s">
        <v>83</v>
      </c>
      <c r="Z18" s="950"/>
      <c r="AA18" s="950" t="s">
        <v>87</v>
      </c>
      <c r="AB18" s="950"/>
      <c r="AC18" s="950" t="s">
        <v>270</v>
      </c>
      <c r="AD18" s="950"/>
      <c r="AE18" s="950" t="s">
        <v>7</v>
      </c>
      <c r="AF18" s="950"/>
      <c r="AG18" s="950" t="s">
        <v>271</v>
      </c>
      <c r="AH18" s="950"/>
      <c r="AI18" s="950" t="s">
        <v>98</v>
      </c>
      <c r="AJ18" s="950"/>
      <c r="AK18" s="950" t="s">
        <v>88</v>
      </c>
      <c r="AL18" s="950"/>
      <c r="AM18" s="950" t="s">
        <v>102</v>
      </c>
      <c r="AN18" s="950"/>
      <c r="AO18" s="950" t="s">
        <v>89</v>
      </c>
      <c r="AP18" s="950"/>
      <c r="AQ18" s="950" t="s">
        <v>112</v>
      </c>
      <c r="AR18" s="950"/>
      <c r="AS18" s="950" t="s">
        <v>95</v>
      </c>
      <c r="AT18" s="950"/>
      <c r="AU18" s="950" t="s">
        <v>159</v>
      </c>
      <c r="AV18" s="950"/>
      <c r="AW18" s="950" t="s">
        <v>160</v>
      </c>
      <c r="AX18" s="950"/>
      <c r="AY18" s="950" t="s">
        <v>4</v>
      </c>
    </row>
    <row r="19" spans="2:51" ht="13.5">
      <c r="B19" s="950"/>
      <c r="C19" s="124" t="s">
        <v>91</v>
      </c>
      <c r="D19" s="124" t="s">
        <v>3</v>
      </c>
      <c r="E19" s="124" t="s">
        <v>91</v>
      </c>
      <c r="F19" s="124" t="s">
        <v>3</v>
      </c>
      <c r="G19" s="124" t="s">
        <v>91</v>
      </c>
      <c r="H19" s="124" t="s">
        <v>3</v>
      </c>
      <c r="I19" s="124" t="s">
        <v>91</v>
      </c>
      <c r="J19" s="124" t="s">
        <v>3</v>
      </c>
      <c r="K19" s="244" t="s">
        <v>91</v>
      </c>
      <c r="L19" s="244" t="s">
        <v>3</v>
      </c>
      <c r="M19" s="124" t="s">
        <v>91</v>
      </c>
      <c r="N19" s="124" t="s">
        <v>3</v>
      </c>
      <c r="O19" s="124" t="s">
        <v>91</v>
      </c>
      <c r="P19" s="124" t="s">
        <v>3</v>
      </c>
      <c r="Q19" s="124" t="s">
        <v>91</v>
      </c>
      <c r="R19" s="124" t="s">
        <v>3</v>
      </c>
      <c r="S19" s="124" t="s">
        <v>91</v>
      </c>
      <c r="T19" s="124" t="s">
        <v>3</v>
      </c>
      <c r="U19" s="124" t="s">
        <v>91</v>
      </c>
      <c r="V19" s="124" t="s">
        <v>3</v>
      </c>
      <c r="W19" s="124" t="s">
        <v>91</v>
      </c>
      <c r="X19" s="124" t="s">
        <v>3</v>
      </c>
      <c r="Y19" s="124" t="s">
        <v>91</v>
      </c>
      <c r="Z19" s="124" t="s">
        <v>3</v>
      </c>
      <c r="AA19" s="124" t="s">
        <v>91</v>
      </c>
      <c r="AB19" s="124" t="s">
        <v>3</v>
      </c>
      <c r="AC19" s="124" t="s">
        <v>91</v>
      </c>
      <c r="AD19" s="124" t="s">
        <v>3</v>
      </c>
      <c r="AE19" s="124" t="s">
        <v>91</v>
      </c>
      <c r="AF19" s="124" t="s">
        <v>3</v>
      </c>
      <c r="AG19" s="124" t="s">
        <v>91</v>
      </c>
      <c r="AH19" s="124" t="s">
        <v>3</v>
      </c>
      <c r="AI19" s="124" t="s">
        <v>91</v>
      </c>
      <c r="AJ19" s="124" t="s">
        <v>3</v>
      </c>
      <c r="AK19" s="124" t="s">
        <v>91</v>
      </c>
      <c r="AL19" s="124" t="s">
        <v>3</v>
      </c>
      <c r="AM19" s="124" t="s">
        <v>91</v>
      </c>
      <c r="AN19" s="124" t="s">
        <v>3</v>
      </c>
      <c r="AO19" s="124" t="s">
        <v>91</v>
      </c>
      <c r="AP19" s="124" t="s">
        <v>3</v>
      </c>
      <c r="AQ19" s="124" t="s">
        <v>91</v>
      </c>
      <c r="AR19" s="124" t="s">
        <v>3</v>
      </c>
      <c r="AS19" s="124" t="s">
        <v>91</v>
      </c>
      <c r="AT19" s="124" t="s">
        <v>3</v>
      </c>
      <c r="AU19" s="124" t="s">
        <v>91</v>
      </c>
      <c r="AV19" s="124" t="s">
        <v>3</v>
      </c>
      <c r="AW19" s="124" t="s">
        <v>91</v>
      </c>
      <c r="AX19" s="124" t="s">
        <v>3</v>
      </c>
      <c r="AY19" s="950"/>
    </row>
    <row r="20" spans="2:51" ht="12">
      <c r="B20" s="122" t="s">
        <v>157</v>
      </c>
      <c r="C20" s="88">
        <v>1</v>
      </c>
      <c r="D20" s="115">
        <v>0.0016155088852988692</v>
      </c>
      <c r="E20" s="88">
        <v>18</v>
      </c>
      <c r="F20" s="115">
        <v>0.029079159935379646</v>
      </c>
      <c r="G20" s="88">
        <v>13</v>
      </c>
      <c r="H20" s="115">
        <v>0.0210016155088853</v>
      </c>
      <c r="I20" s="88">
        <v>3</v>
      </c>
      <c r="J20" s="115">
        <v>0.004846526655896607</v>
      </c>
      <c r="K20" s="115"/>
      <c r="L20" s="115">
        <v>0</v>
      </c>
      <c r="M20" s="88">
        <v>10</v>
      </c>
      <c r="N20" s="115">
        <v>0.01615508885298869</v>
      </c>
      <c r="O20" s="88">
        <v>17</v>
      </c>
      <c r="P20" s="115">
        <v>0.027463651050080775</v>
      </c>
      <c r="Q20" s="88">
        <v>10</v>
      </c>
      <c r="R20" s="115">
        <v>0.01615508885298869</v>
      </c>
      <c r="S20" s="88">
        <v>2</v>
      </c>
      <c r="T20" s="115">
        <v>0.0032310177705977385</v>
      </c>
      <c r="U20" s="88">
        <v>4</v>
      </c>
      <c r="V20" s="115">
        <v>0.006462035541195477</v>
      </c>
      <c r="W20" s="88">
        <v>1</v>
      </c>
      <c r="X20" s="115">
        <v>0.0016155088852988692</v>
      </c>
      <c r="Y20" s="88">
        <v>2</v>
      </c>
      <c r="Z20" s="115">
        <v>0.0032310177705977385</v>
      </c>
      <c r="AA20" s="88">
        <v>9</v>
      </c>
      <c r="AB20" s="115">
        <v>0.014539579967689823</v>
      </c>
      <c r="AC20" s="88">
        <v>12</v>
      </c>
      <c r="AD20" s="115">
        <v>0.01938610662358643</v>
      </c>
      <c r="AE20" s="88">
        <v>322</v>
      </c>
      <c r="AF20" s="115">
        <v>0.5201938610662359</v>
      </c>
      <c r="AG20" s="88">
        <v>65</v>
      </c>
      <c r="AH20" s="115">
        <v>0.1050080775444265</v>
      </c>
      <c r="AI20" s="88">
        <v>21</v>
      </c>
      <c r="AJ20" s="115">
        <v>0.033925686591276254</v>
      </c>
      <c r="AK20" s="88">
        <v>7</v>
      </c>
      <c r="AL20" s="115">
        <v>0.011308562197092083</v>
      </c>
      <c r="AM20" s="88">
        <v>4</v>
      </c>
      <c r="AN20" s="115">
        <v>0.006462035541195477</v>
      </c>
      <c r="AO20" s="88">
        <v>16</v>
      </c>
      <c r="AP20" s="115">
        <v>0.025848142164781908</v>
      </c>
      <c r="AQ20" s="88">
        <v>70</v>
      </c>
      <c r="AR20" s="115">
        <v>0.11308562197092084</v>
      </c>
      <c r="AS20" s="88">
        <v>12</v>
      </c>
      <c r="AT20" s="115">
        <v>0.01938610662358643</v>
      </c>
      <c r="AU20" s="88"/>
      <c r="AV20" s="115">
        <f>AU20/AY20</f>
        <v>0</v>
      </c>
      <c r="AW20" s="88"/>
      <c r="AX20" s="115">
        <v>0</v>
      </c>
      <c r="AY20" s="119">
        <v>619</v>
      </c>
    </row>
    <row r="21" spans="2:51" ht="12.75" thickBot="1">
      <c r="B21" s="125" t="s">
        <v>158</v>
      </c>
      <c r="C21" s="91">
        <v>7</v>
      </c>
      <c r="D21" s="116">
        <v>0.0041741204531902205</v>
      </c>
      <c r="E21" s="94">
        <v>68</v>
      </c>
      <c r="F21" s="116">
        <v>0.04054859868813357</v>
      </c>
      <c r="G21" s="94">
        <v>45</v>
      </c>
      <c r="H21" s="116">
        <v>0.026833631484794274</v>
      </c>
      <c r="I21" s="94">
        <v>12</v>
      </c>
      <c r="J21" s="116">
        <v>0.007155635062611807</v>
      </c>
      <c r="K21" s="246">
        <v>1</v>
      </c>
      <c r="L21" s="116">
        <v>0.0005963029218843172</v>
      </c>
      <c r="M21" s="94">
        <v>18</v>
      </c>
      <c r="N21" s="116">
        <v>0.01073345259391771</v>
      </c>
      <c r="O21" s="94">
        <v>45</v>
      </c>
      <c r="P21" s="116">
        <v>0.026833631484794274</v>
      </c>
      <c r="Q21" s="94">
        <v>26</v>
      </c>
      <c r="R21" s="116">
        <v>0.015503875968992248</v>
      </c>
      <c r="S21" s="94">
        <v>3</v>
      </c>
      <c r="T21" s="116">
        <v>0.0017889087656529517</v>
      </c>
      <c r="U21" s="94">
        <v>9</v>
      </c>
      <c r="V21" s="116">
        <v>0.005366726296958855</v>
      </c>
      <c r="W21" s="94">
        <v>3</v>
      </c>
      <c r="X21" s="116">
        <v>0.0017889087656529517</v>
      </c>
      <c r="Y21" s="94">
        <v>3</v>
      </c>
      <c r="Z21" s="116">
        <v>0.0017889087656529517</v>
      </c>
      <c r="AA21" s="94">
        <v>11</v>
      </c>
      <c r="AB21" s="116">
        <v>0.00655933214072749</v>
      </c>
      <c r="AC21" s="94">
        <v>16</v>
      </c>
      <c r="AD21" s="116">
        <v>0.009540846750149075</v>
      </c>
      <c r="AE21" s="94">
        <v>863</v>
      </c>
      <c r="AF21" s="116">
        <v>0.5146094215861657</v>
      </c>
      <c r="AG21" s="94">
        <v>218</v>
      </c>
      <c r="AH21" s="116">
        <v>0.12999403697078116</v>
      </c>
      <c r="AI21" s="94">
        <v>69</v>
      </c>
      <c r="AJ21" s="116">
        <v>0.04114490161001789</v>
      </c>
      <c r="AK21" s="94">
        <v>2</v>
      </c>
      <c r="AL21" s="116">
        <v>0.0011926058437686344</v>
      </c>
      <c r="AM21" s="94">
        <v>17</v>
      </c>
      <c r="AN21" s="116">
        <v>0.010137149672033392</v>
      </c>
      <c r="AO21" s="94">
        <v>49</v>
      </c>
      <c r="AP21" s="116">
        <v>0.029218843172331546</v>
      </c>
      <c r="AQ21" s="94">
        <v>159</v>
      </c>
      <c r="AR21" s="116">
        <v>0.09481216457960644</v>
      </c>
      <c r="AS21" s="94">
        <v>27</v>
      </c>
      <c r="AT21" s="116">
        <v>0.016100178890876567</v>
      </c>
      <c r="AU21" s="94">
        <v>3</v>
      </c>
      <c r="AV21" s="116">
        <f>AU21/AY21</f>
        <v>0.0017889087656529517</v>
      </c>
      <c r="AW21" s="94">
        <v>3</v>
      </c>
      <c r="AX21" s="116">
        <v>0.0017889087656529517</v>
      </c>
      <c r="AY21" s="663">
        <v>1677</v>
      </c>
    </row>
    <row r="22" spans="2:51" ht="12.75" thickBot="1">
      <c r="B22" s="76" t="s">
        <v>4</v>
      </c>
      <c r="C22" s="73">
        <v>8</v>
      </c>
      <c r="D22" s="120">
        <v>0.003484320557491289</v>
      </c>
      <c r="E22" s="222">
        <v>86</v>
      </c>
      <c r="F22" s="120">
        <v>0.037456445993031356</v>
      </c>
      <c r="G22" s="73">
        <v>58</v>
      </c>
      <c r="H22" s="120">
        <v>0.025261324041811847</v>
      </c>
      <c r="I22" s="73">
        <v>15</v>
      </c>
      <c r="J22" s="120">
        <v>0.006533101045296167</v>
      </c>
      <c r="K22" s="242">
        <v>1</v>
      </c>
      <c r="L22" s="120">
        <v>0.00043554006968641115</v>
      </c>
      <c r="M22" s="73">
        <v>28</v>
      </c>
      <c r="N22" s="120">
        <v>0.012195121951219513</v>
      </c>
      <c r="O22" s="73">
        <v>62</v>
      </c>
      <c r="P22" s="120">
        <v>0.02700348432055749</v>
      </c>
      <c r="Q22" s="73">
        <v>36</v>
      </c>
      <c r="R22" s="120">
        <v>0.0156794425087108</v>
      </c>
      <c r="S22" s="73">
        <v>5</v>
      </c>
      <c r="T22" s="120">
        <v>0.0021777003484320556</v>
      </c>
      <c r="U22" s="73">
        <v>13</v>
      </c>
      <c r="V22" s="120">
        <v>0.005662020905923345</v>
      </c>
      <c r="W22" s="73">
        <v>4</v>
      </c>
      <c r="X22" s="120">
        <v>0.0017421602787456446</v>
      </c>
      <c r="Y22" s="73">
        <v>5</v>
      </c>
      <c r="Z22" s="120">
        <v>0.0021777003484320556</v>
      </c>
      <c r="AA22" s="73">
        <v>20</v>
      </c>
      <c r="AB22" s="120">
        <v>0.008710801393728223</v>
      </c>
      <c r="AC22" s="73">
        <v>28</v>
      </c>
      <c r="AD22" s="120">
        <v>0.012195121951219513</v>
      </c>
      <c r="AE22" s="73">
        <v>1185</v>
      </c>
      <c r="AF22" s="120">
        <v>0.5161149825783972</v>
      </c>
      <c r="AG22" s="73">
        <v>283</v>
      </c>
      <c r="AH22" s="120">
        <v>0.12325783972125436</v>
      </c>
      <c r="AI22" s="73">
        <v>90</v>
      </c>
      <c r="AJ22" s="120">
        <v>0.039198606271777</v>
      </c>
      <c r="AK22" s="73">
        <v>9</v>
      </c>
      <c r="AL22" s="120">
        <v>0.0039198606271777</v>
      </c>
      <c r="AM22" s="73">
        <v>21</v>
      </c>
      <c r="AN22" s="120">
        <v>0.009146341463414634</v>
      </c>
      <c r="AO22" s="73">
        <v>65</v>
      </c>
      <c r="AP22" s="120">
        <v>0.028310104529616725</v>
      </c>
      <c r="AQ22" s="73">
        <v>229</v>
      </c>
      <c r="AR22" s="120">
        <v>0.09973867595818815</v>
      </c>
      <c r="AS22" s="73">
        <v>39</v>
      </c>
      <c r="AT22" s="120">
        <v>0.016986062717770034</v>
      </c>
      <c r="AU22" s="73">
        <v>3</v>
      </c>
      <c r="AV22" s="120">
        <f>AU22/AY22</f>
        <v>0.0013066202090592336</v>
      </c>
      <c r="AW22" s="73">
        <v>3</v>
      </c>
      <c r="AX22" s="120">
        <v>0.0013066202090592336</v>
      </c>
      <c r="AY22" s="664">
        <v>2296</v>
      </c>
    </row>
    <row r="23" ht="12">
      <c r="AH23" s="126"/>
    </row>
    <row r="24" ht="12">
      <c r="B24" s="4" t="s">
        <v>5</v>
      </c>
    </row>
    <row r="25" ht="12">
      <c r="B25" t="s">
        <v>267</v>
      </c>
    </row>
    <row r="26" ht="12">
      <c r="B26" t="s">
        <v>67</v>
      </c>
    </row>
    <row r="27" ht="12">
      <c r="B27" s="7" t="s">
        <v>96</v>
      </c>
    </row>
    <row r="28" ht="12">
      <c r="B28" t="s">
        <v>193</v>
      </c>
    </row>
    <row r="30" ht="19.5">
      <c r="B30" s="5" t="s">
        <v>1</v>
      </c>
    </row>
    <row r="33" s="30" customFormat="1" ht="12"/>
    <row r="34" s="30" customFormat="1" ht="12"/>
  </sheetData>
  <sheetProtection/>
  <mergeCells count="33">
    <mergeCell ref="B16:AY16"/>
    <mergeCell ref="B2:I2"/>
    <mergeCell ref="B18:B19"/>
    <mergeCell ref="C18:D18"/>
    <mergeCell ref="B4:B5"/>
    <mergeCell ref="C4:D4"/>
    <mergeCell ref="E4:F4"/>
    <mergeCell ref="G4:H4"/>
    <mergeCell ref="I4:I5"/>
    <mergeCell ref="E18:F18"/>
    <mergeCell ref="G18:H18"/>
    <mergeCell ref="I18:J18"/>
    <mergeCell ref="M18:N18"/>
    <mergeCell ref="O18:P18"/>
    <mergeCell ref="Q18:R18"/>
    <mergeCell ref="S18:T18"/>
    <mergeCell ref="K18:L18"/>
    <mergeCell ref="U18:V18"/>
    <mergeCell ref="W18:X18"/>
    <mergeCell ref="Y18:Z18"/>
    <mergeCell ref="AA18:AB18"/>
    <mergeCell ref="AC18:AD18"/>
    <mergeCell ref="AE18:AF18"/>
    <mergeCell ref="AW18:AX18"/>
    <mergeCell ref="AG18:AH18"/>
    <mergeCell ref="AI18:AJ18"/>
    <mergeCell ref="AK18:AL18"/>
    <mergeCell ref="AM18:AN18"/>
    <mergeCell ref="AY18:AY19"/>
    <mergeCell ref="AO18:AP18"/>
    <mergeCell ref="AQ18:AR18"/>
    <mergeCell ref="AS18:AT18"/>
    <mergeCell ref="AU18:AV18"/>
  </mergeCells>
  <hyperlinks>
    <hyperlink ref="B30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B2:K16"/>
  <sheetViews>
    <sheetView showGridLines="0" zoomScalePageLayoutView="0" workbookViewId="0" topLeftCell="A1">
      <selection activeCell="H24" sqref="H24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11" width="17.28125" style="0" customWidth="1"/>
  </cols>
  <sheetData>
    <row r="2" spans="2:11" ht="17.25">
      <c r="B2" s="670" t="s">
        <v>204</v>
      </c>
      <c r="C2" s="670"/>
      <c r="D2" s="670"/>
      <c r="E2" s="670"/>
      <c r="F2" s="670"/>
      <c r="G2" s="670"/>
      <c r="H2" s="670"/>
      <c r="I2" s="670"/>
      <c r="J2" s="670"/>
      <c r="K2" s="670"/>
    </row>
    <row r="4" spans="2:11" ht="13.5">
      <c r="B4" s="950" t="s">
        <v>156</v>
      </c>
      <c r="C4" s="951" t="s">
        <v>138</v>
      </c>
      <c r="D4" s="951"/>
      <c r="E4" s="951" t="s">
        <v>139</v>
      </c>
      <c r="F4" s="951"/>
      <c r="G4" s="951" t="s">
        <v>27</v>
      </c>
      <c r="H4" s="951"/>
      <c r="I4" s="951" t="s">
        <v>265</v>
      </c>
      <c r="J4" s="951"/>
      <c r="K4" s="954" t="s">
        <v>4</v>
      </c>
    </row>
    <row r="5" spans="2:11" ht="13.5">
      <c r="B5" s="950"/>
      <c r="C5" s="118" t="s">
        <v>91</v>
      </c>
      <c r="D5" s="118" t="s">
        <v>3</v>
      </c>
      <c r="E5" s="118" t="s">
        <v>91</v>
      </c>
      <c r="F5" s="118" t="s">
        <v>3</v>
      </c>
      <c r="G5" s="118" t="s">
        <v>91</v>
      </c>
      <c r="H5" s="118" t="s">
        <v>3</v>
      </c>
      <c r="I5" s="239" t="s">
        <v>91</v>
      </c>
      <c r="J5" s="239" t="s">
        <v>3</v>
      </c>
      <c r="K5" s="954"/>
    </row>
    <row r="6" spans="2:11" ht="12">
      <c r="B6" s="112" t="s">
        <v>161</v>
      </c>
      <c r="C6" s="88">
        <v>71</v>
      </c>
      <c r="D6" s="115">
        <v>0.1147011308562197</v>
      </c>
      <c r="E6" s="88">
        <v>464</v>
      </c>
      <c r="F6" s="115">
        <v>0.7495961227786753</v>
      </c>
      <c r="G6" s="88">
        <v>84</v>
      </c>
      <c r="H6" s="115">
        <v>0.13570274636510501</v>
      </c>
      <c r="I6" s="88"/>
      <c r="J6" s="115">
        <v>0</v>
      </c>
      <c r="K6" s="88">
        <v>619</v>
      </c>
    </row>
    <row r="7" spans="2:11" ht="12.75" thickBot="1">
      <c r="B7" s="113" t="s">
        <v>158</v>
      </c>
      <c r="C7" s="94">
        <v>154</v>
      </c>
      <c r="D7" s="116">
        <v>0.09183064997018485</v>
      </c>
      <c r="E7" s="94">
        <v>1297</v>
      </c>
      <c r="F7" s="116">
        <v>0.7734048896839595</v>
      </c>
      <c r="G7" s="94">
        <v>224</v>
      </c>
      <c r="H7" s="116">
        <v>0.13357185450208706</v>
      </c>
      <c r="I7" s="94">
        <v>2</v>
      </c>
      <c r="J7" s="116">
        <v>0.0011926058437686344</v>
      </c>
      <c r="K7" s="94">
        <v>1677</v>
      </c>
    </row>
    <row r="8" spans="2:11" ht="12.75" thickBot="1">
      <c r="B8" s="76" t="s">
        <v>4</v>
      </c>
      <c r="C8" s="92">
        <v>225</v>
      </c>
      <c r="D8" s="120">
        <v>0.09799651567944251</v>
      </c>
      <c r="E8" s="92">
        <v>1761</v>
      </c>
      <c r="F8" s="120">
        <v>0.76698606271777</v>
      </c>
      <c r="G8" s="92">
        <v>308</v>
      </c>
      <c r="H8" s="120">
        <v>0.13414634146341464</v>
      </c>
      <c r="I8" s="92">
        <v>2</v>
      </c>
      <c r="J8" s="120">
        <v>0.0008710801393728223</v>
      </c>
      <c r="K8" s="664">
        <v>2296</v>
      </c>
    </row>
    <row r="10" ht="12">
      <c r="B10" s="4" t="s">
        <v>5</v>
      </c>
    </row>
    <row r="11" ht="12">
      <c r="B11" s="7" t="s">
        <v>267</v>
      </c>
    </row>
    <row r="12" ht="12">
      <c r="B12" t="s">
        <v>67</v>
      </c>
    </row>
    <row r="13" ht="12">
      <c r="B13" s="7" t="s">
        <v>96</v>
      </c>
    </row>
    <row r="14" ht="12">
      <c r="B14" t="s">
        <v>193</v>
      </c>
    </row>
    <row r="16" ht="19.5">
      <c r="B16" s="5" t="s">
        <v>1</v>
      </c>
    </row>
  </sheetData>
  <sheetProtection/>
  <mergeCells count="7">
    <mergeCell ref="B4:B5"/>
    <mergeCell ref="C4:D4"/>
    <mergeCell ref="E4:F4"/>
    <mergeCell ref="G4:H4"/>
    <mergeCell ref="K4:K5"/>
    <mergeCell ref="B2:K2"/>
    <mergeCell ref="I4:J4"/>
  </mergeCells>
  <hyperlinks>
    <hyperlink ref="B16" location="Contents!A1" display="Contents"/>
  </hyperlink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B2:Q16"/>
  <sheetViews>
    <sheetView showGridLines="0" zoomScalePageLayoutView="0" workbookViewId="0" topLeftCell="A1">
      <selection activeCell="G47" sqref="G47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17" width="17.28125" style="0" customWidth="1"/>
  </cols>
  <sheetData>
    <row r="2" spans="2:17" ht="17.25">
      <c r="B2" s="670" t="s">
        <v>205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</row>
    <row r="3" ht="12.75" thickBot="1"/>
    <row r="4" spans="2:17" ht="15" customHeight="1">
      <c r="B4" s="959" t="s">
        <v>156</v>
      </c>
      <c r="C4" s="955" t="s">
        <v>152</v>
      </c>
      <c r="D4" s="956"/>
      <c r="E4" s="955" t="s">
        <v>43</v>
      </c>
      <c r="F4" s="956"/>
      <c r="G4" s="955" t="s">
        <v>140</v>
      </c>
      <c r="H4" s="956"/>
      <c r="I4" s="955" t="s">
        <v>264</v>
      </c>
      <c r="J4" s="956"/>
      <c r="K4" s="955" t="s">
        <v>112</v>
      </c>
      <c r="L4" s="956"/>
      <c r="M4" s="955" t="s">
        <v>44</v>
      </c>
      <c r="N4" s="956"/>
      <c r="O4" s="955" t="s">
        <v>265</v>
      </c>
      <c r="P4" s="956"/>
      <c r="Q4" s="957" t="s">
        <v>4</v>
      </c>
    </row>
    <row r="5" spans="2:17" ht="13.5">
      <c r="B5" s="960"/>
      <c r="C5" s="118" t="s">
        <v>91</v>
      </c>
      <c r="D5" s="118" t="s">
        <v>3</v>
      </c>
      <c r="E5" s="118" t="s">
        <v>91</v>
      </c>
      <c r="F5" s="118" t="s">
        <v>3</v>
      </c>
      <c r="G5" s="118" t="s">
        <v>91</v>
      </c>
      <c r="H5" s="118" t="s">
        <v>3</v>
      </c>
      <c r="I5" s="118" t="s">
        <v>91</v>
      </c>
      <c r="J5" s="118" t="s">
        <v>3</v>
      </c>
      <c r="K5" s="118" t="s">
        <v>91</v>
      </c>
      <c r="L5" s="118" t="s">
        <v>3</v>
      </c>
      <c r="M5" s="118" t="s">
        <v>91</v>
      </c>
      <c r="N5" s="118" t="s">
        <v>3</v>
      </c>
      <c r="O5" s="118" t="s">
        <v>91</v>
      </c>
      <c r="P5" s="118" t="s">
        <v>3</v>
      </c>
      <c r="Q5" s="958"/>
    </row>
    <row r="6" spans="2:17" ht="12">
      <c r="B6" s="128" t="s">
        <v>157</v>
      </c>
      <c r="C6" s="88">
        <v>5</v>
      </c>
      <c r="D6" s="115">
        <v>0.008077544426494346</v>
      </c>
      <c r="E6" s="88">
        <v>10</v>
      </c>
      <c r="F6" s="115">
        <v>0.01615508885298869</v>
      </c>
      <c r="G6" s="88">
        <v>5</v>
      </c>
      <c r="H6" s="115">
        <v>0.008077544426494346</v>
      </c>
      <c r="I6" s="88">
        <v>387</v>
      </c>
      <c r="J6" s="115">
        <v>0.6252019386106623</v>
      </c>
      <c r="K6" s="88">
        <v>183</v>
      </c>
      <c r="L6" s="115">
        <v>0.2956381260096931</v>
      </c>
      <c r="M6" s="88">
        <v>10</v>
      </c>
      <c r="N6" s="115">
        <v>0.01615508885298869</v>
      </c>
      <c r="O6" s="88">
        <v>19</v>
      </c>
      <c r="P6" s="115">
        <v>0.030694668820678513</v>
      </c>
      <c r="Q6" s="127">
        <v>619</v>
      </c>
    </row>
    <row r="7" spans="2:17" ht="12.75" thickBot="1">
      <c r="B7" s="129" t="s">
        <v>158</v>
      </c>
      <c r="C7" s="94">
        <v>6</v>
      </c>
      <c r="D7" s="116">
        <v>0.0035778175313059034</v>
      </c>
      <c r="E7" s="94">
        <v>21</v>
      </c>
      <c r="F7" s="116">
        <v>0.012522361359570662</v>
      </c>
      <c r="G7" s="94">
        <v>7</v>
      </c>
      <c r="H7" s="116">
        <v>0.0041741204531902205</v>
      </c>
      <c r="I7" s="94">
        <v>1110</v>
      </c>
      <c r="J7" s="116">
        <v>0.6618962432915921</v>
      </c>
      <c r="K7" s="94">
        <v>472</v>
      </c>
      <c r="L7" s="116">
        <v>0.2814549791293977</v>
      </c>
      <c r="M7" s="94">
        <v>16</v>
      </c>
      <c r="N7" s="116">
        <v>0.009540846750149075</v>
      </c>
      <c r="O7" s="94">
        <v>45</v>
      </c>
      <c r="P7" s="116">
        <v>0.026833631484794274</v>
      </c>
      <c r="Q7" s="666">
        <v>1677</v>
      </c>
    </row>
    <row r="8" spans="2:17" ht="12.75" thickBot="1">
      <c r="B8" s="76" t="s">
        <v>4</v>
      </c>
      <c r="C8" s="73">
        <v>11</v>
      </c>
      <c r="D8" s="120">
        <v>0.004790940766550522</v>
      </c>
      <c r="E8" s="73">
        <v>31</v>
      </c>
      <c r="F8" s="120">
        <v>0.013501742160278746</v>
      </c>
      <c r="G8" s="73">
        <v>12</v>
      </c>
      <c r="H8" s="120">
        <v>0.005226480836236934</v>
      </c>
      <c r="I8" s="73">
        <v>1497</v>
      </c>
      <c r="J8" s="120">
        <v>0.6520034843205574</v>
      </c>
      <c r="K8" s="73">
        <v>655</v>
      </c>
      <c r="L8" s="120">
        <v>0.2852787456445993</v>
      </c>
      <c r="M8" s="73">
        <v>26</v>
      </c>
      <c r="N8" s="120">
        <v>0.01132404181184669</v>
      </c>
      <c r="O8" s="73">
        <v>64</v>
      </c>
      <c r="P8" s="120">
        <v>0.027874564459930314</v>
      </c>
      <c r="Q8" s="664">
        <v>2296</v>
      </c>
    </row>
    <row r="10" ht="12">
      <c r="B10" s="4" t="s">
        <v>5</v>
      </c>
    </row>
    <row r="11" ht="12">
      <c r="B11" s="7" t="s">
        <v>267</v>
      </c>
    </row>
    <row r="12" ht="12">
      <c r="B12" t="s">
        <v>67</v>
      </c>
    </row>
    <row r="13" ht="12">
      <c r="B13" s="7" t="s">
        <v>96</v>
      </c>
    </row>
    <row r="14" ht="12">
      <c r="B14" t="s">
        <v>193</v>
      </c>
    </row>
    <row r="16" ht="19.5">
      <c r="B16" s="5" t="s">
        <v>1</v>
      </c>
    </row>
  </sheetData>
  <sheetProtection/>
  <mergeCells count="10">
    <mergeCell ref="G4:H4"/>
    <mergeCell ref="I4:J4"/>
    <mergeCell ref="B2:Q2"/>
    <mergeCell ref="K4:L4"/>
    <mergeCell ref="M4:N4"/>
    <mergeCell ref="O4:P4"/>
    <mergeCell ref="Q4:Q5"/>
    <mergeCell ref="B4:B5"/>
    <mergeCell ref="C4:D4"/>
    <mergeCell ref="E4:F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BD64"/>
  <sheetViews>
    <sheetView showGridLines="0" zoomScalePageLayoutView="0" workbookViewId="0" topLeftCell="A1">
      <selection activeCell="E40" sqref="E40"/>
    </sheetView>
  </sheetViews>
  <sheetFormatPr defaultColWidth="9.140625" defaultRowHeight="12.75"/>
  <cols>
    <col min="1" max="30" width="17.28125" style="0" customWidth="1"/>
    <col min="31" max="34" width="17.28125" style="61" customWidth="1"/>
    <col min="35" max="43" width="17.28125" style="0" customWidth="1"/>
    <col min="44" max="44" width="17.28125" style="61" customWidth="1"/>
    <col min="45" max="53" width="17.28125" style="0" customWidth="1"/>
    <col min="54" max="54" width="10.7109375" style="0" customWidth="1"/>
    <col min="55" max="55" width="10.140625" style="0" customWidth="1"/>
    <col min="56" max="56" width="14.421875" style="0" customWidth="1"/>
  </cols>
  <sheetData>
    <row r="2" spans="2:56" ht="17.25">
      <c r="B2" s="681" t="s">
        <v>200</v>
      </c>
      <c r="C2" s="681"/>
      <c r="D2" s="681"/>
      <c r="E2" s="681"/>
      <c r="F2" s="681"/>
      <c r="G2" s="681"/>
      <c r="H2" s="681"/>
      <c r="I2" s="681"/>
      <c r="J2" s="681"/>
      <c r="K2" s="681"/>
      <c r="L2" s="79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62"/>
      <c r="AF2" s="62"/>
      <c r="AG2" s="62"/>
      <c r="AH2" s="62"/>
      <c r="AI2" s="40"/>
      <c r="AJ2" s="40"/>
      <c r="AK2" s="40"/>
      <c r="AL2" s="40"/>
      <c r="AM2" s="40"/>
      <c r="AN2" s="40"/>
      <c r="AO2" s="40"/>
      <c r="AP2" s="40"/>
      <c r="AQ2" s="40"/>
      <c r="AR2" s="62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</row>
    <row r="4" spans="2:46" ht="13.5">
      <c r="B4" s="703" t="s">
        <v>103</v>
      </c>
      <c r="C4" s="689" t="s">
        <v>46</v>
      </c>
      <c r="D4" s="689"/>
      <c r="E4" s="698" t="s">
        <v>47</v>
      </c>
      <c r="F4" s="697"/>
      <c r="G4" s="689" t="s">
        <v>49</v>
      </c>
      <c r="H4" s="689"/>
      <c r="I4" s="689" t="s">
        <v>50</v>
      </c>
      <c r="J4" s="689"/>
      <c r="K4" s="689" t="s">
        <v>51</v>
      </c>
      <c r="L4" s="689"/>
      <c r="M4" s="701" t="s">
        <v>141</v>
      </c>
      <c r="N4" s="702"/>
      <c r="O4" s="697" t="s">
        <v>142</v>
      </c>
      <c r="P4" s="697"/>
      <c r="Q4" s="689" t="s">
        <v>52</v>
      </c>
      <c r="R4" s="689"/>
      <c r="S4" s="698" t="s">
        <v>53</v>
      </c>
      <c r="T4" s="697"/>
      <c r="U4" s="689" t="s">
        <v>143</v>
      </c>
      <c r="V4" s="689"/>
      <c r="W4" s="701" t="s">
        <v>112</v>
      </c>
      <c r="X4" s="702"/>
      <c r="Y4" s="689" t="s">
        <v>44</v>
      </c>
      <c r="Z4" s="689"/>
      <c r="AA4" s="689" t="s">
        <v>54</v>
      </c>
      <c r="AB4" s="689"/>
      <c r="AC4" s="689" t="s">
        <v>95</v>
      </c>
      <c r="AD4" s="689"/>
      <c r="AE4" s="696" t="s">
        <v>145</v>
      </c>
      <c r="AF4" s="691"/>
      <c r="AG4" s="698" t="s">
        <v>315</v>
      </c>
      <c r="AH4" s="699"/>
      <c r="AI4" s="698" t="s">
        <v>55</v>
      </c>
      <c r="AJ4" s="699"/>
      <c r="AK4" s="698" t="s">
        <v>273</v>
      </c>
      <c r="AL4" s="699"/>
      <c r="AM4" s="700" t="s">
        <v>4</v>
      </c>
      <c r="AR4"/>
      <c r="AT4" s="61"/>
    </row>
    <row r="5" spans="2:46" ht="13.5">
      <c r="B5" s="695"/>
      <c r="C5" s="85" t="s">
        <v>91</v>
      </c>
      <c r="D5" s="85" t="s">
        <v>3</v>
      </c>
      <c r="E5" s="85" t="s">
        <v>91</v>
      </c>
      <c r="F5" s="85" t="s">
        <v>3</v>
      </c>
      <c r="G5" s="85" t="s">
        <v>91</v>
      </c>
      <c r="H5" s="85" t="s">
        <v>3</v>
      </c>
      <c r="I5" s="85" t="s">
        <v>91</v>
      </c>
      <c r="J5" s="85" t="s">
        <v>3</v>
      </c>
      <c r="K5" s="85" t="s">
        <v>91</v>
      </c>
      <c r="L5" s="85" t="s">
        <v>3</v>
      </c>
      <c r="M5" s="85" t="s">
        <v>91</v>
      </c>
      <c r="N5" s="85" t="s">
        <v>3</v>
      </c>
      <c r="O5" s="85" t="s">
        <v>91</v>
      </c>
      <c r="P5" s="85" t="s">
        <v>3</v>
      </c>
      <c r="Q5" s="85" t="s">
        <v>91</v>
      </c>
      <c r="R5" s="85" t="s">
        <v>3</v>
      </c>
      <c r="S5" s="85" t="s">
        <v>91</v>
      </c>
      <c r="T5" s="85" t="s">
        <v>3</v>
      </c>
      <c r="U5" s="85" t="s">
        <v>91</v>
      </c>
      <c r="V5" s="85" t="s">
        <v>3</v>
      </c>
      <c r="W5" s="85" t="s">
        <v>91</v>
      </c>
      <c r="X5" s="85" t="s">
        <v>3</v>
      </c>
      <c r="Y5" s="85" t="s">
        <v>91</v>
      </c>
      <c r="Z5" s="85" t="s">
        <v>3</v>
      </c>
      <c r="AA5" s="85" t="s">
        <v>91</v>
      </c>
      <c r="AB5" s="85" t="s">
        <v>3</v>
      </c>
      <c r="AC5" s="85" t="s">
        <v>91</v>
      </c>
      <c r="AD5" s="85" t="s">
        <v>3</v>
      </c>
      <c r="AE5" s="85" t="s">
        <v>91</v>
      </c>
      <c r="AF5" s="85" t="s">
        <v>3</v>
      </c>
      <c r="AG5" s="85" t="s">
        <v>91</v>
      </c>
      <c r="AH5" s="85" t="s">
        <v>3</v>
      </c>
      <c r="AI5" s="85" t="s">
        <v>91</v>
      </c>
      <c r="AJ5" s="85" t="s">
        <v>3</v>
      </c>
      <c r="AK5" s="85" t="s">
        <v>91</v>
      </c>
      <c r="AL5" s="85" t="s">
        <v>3</v>
      </c>
      <c r="AM5" s="688"/>
      <c r="AR5"/>
      <c r="AT5" s="61"/>
    </row>
    <row r="6" spans="2:46" ht="12">
      <c r="B6" s="80" t="s">
        <v>162</v>
      </c>
      <c r="C6" s="230"/>
      <c r="D6" s="227">
        <f aca="true" t="shared" si="0" ref="D6:D29">C6/AM6</f>
        <v>0</v>
      </c>
      <c r="E6" s="230"/>
      <c r="F6" s="227">
        <f aca="true" t="shared" si="1" ref="F6:F29">E6/AM6</f>
        <v>0</v>
      </c>
      <c r="G6" s="230"/>
      <c r="H6" s="227">
        <f aca="true" t="shared" si="2" ref="H6:H29">G6/AM6</f>
        <v>0</v>
      </c>
      <c r="I6" s="230">
        <v>5</v>
      </c>
      <c r="J6" s="227">
        <f aca="true" t="shared" si="3" ref="J6:J29">I6/AM6</f>
        <v>0.38461538461538464</v>
      </c>
      <c r="K6" s="230"/>
      <c r="L6" s="227">
        <f aca="true" t="shared" si="4" ref="L6:L29">K6/AM6</f>
        <v>0</v>
      </c>
      <c r="M6" s="230"/>
      <c r="N6" s="227">
        <f aca="true" t="shared" si="5" ref="N6:N29">M6/AM6</f>
        <v>0</v>
      </c>
      <c r="O6" s="230"/>
      <c r="P6" s="227">
        <f aca="true" t="shared" si="6" ref="P6:P29">O6/AM6</f>
        <v>0</v>
      </c>
      <c r="Q6" s="228"/>
      <c r="R6" s="227">
        <f aca="true" t="shared" si="7" ref="R6:R29">Q6/AM6</f>
        <v>0</v>
      </c>
      <c r="S6" s="230">
        <v>2</v>
      </c>
      <c r="T6" s="227">
        <f aca="true" t="shared" si="8" ref="T6:T29">S6/AM6</f>
        <v>0.15384615384615385</v>
      </c>
      <c r="U6" s="230"/>
      <c r="V6" s="227">
        <f aca="true" t="shared" si="9" ref="V6:V29">U6/AM6</f>
        <v>0</v>
      </c>
      <c r="W6" s="230">
        <v>5</v>
      </c>
      <c r="X6" s="227">
        <f aca="true" t="shared" si="10" ref="X6:X29">W6/AM6</f>
        <v>0.38461538461538464</v>
      </c>
      <c r="Y6" s="230">
        <v>1</v>
      </c>
      <c r="Z6" s="227">
        <f aca="true" t="shared" si="11" ref="Z6:Z29">Y6/AM6</f>
        <v>0.07692307692307693</v>
      </c>
      <c r="AA6" s="230"/>
      <c r="AB6" s="227">
        <f aca="true" t="shared" si="12" ref="AB6:AB29">AA6/AM6</f>
        <v>0</v>
      </c>
      <c r="AC6" s="230"/>
      <c r="AD6" s="227">
        <f aca="true" t="shared" si="13" ref="AD6:AD29">AC6/AM6</f>
        <v>0</v>
      </c>
      <c r="AE6" s="230"/>
      <c r="AF6" s="227">
        <f aca="true" t="shared" si="14" ref="AF6:AF29">AE6/AM6</f>
        <v>0</v>
      </c>
      <c r="AG6" s="230"/>
      <c r="AH6" s="227">
        <v>0</v>
      </c>
      <c r="AI6" s="230"/>
      <c r="AJ6" s="227">
        <f aca="true" t="shared" si="15" ref="AJ6:AJ29">AI6/AM6</f>
        <v>0</v>
      </c>
      <c r="AK6" s="230"/>
      <c r="AL6" s="227">
        <v>0</v>
      </c>
      <c r="AM6" s="229">
        <v>13</v>
      </c>
      <c r="AR6"/>
      <c r="AT6" s="61"/>
    </row>
    <row r="7" spans="2:46" ht="12">
      <c r="B7" s="80" t="s">
        <v>163</v>
      </c>
      <c r="C7" s="230">
        <v>41</v>
      </c>
      <c r="D7" s="227">
        <f t="shared" si="0"/>
        <v>0.03768382352941176</v>
      </c>
      <c r="E7" s="230">
        <v>57</v>
      </c>
      <c r="F7" s="227">
        <f t="shared" si="1"/>
        <v>0.05238970588235294</v>
      </c>
      <c r="G7" s="230">
        <v>2</v>
      </c>
      <c r="H7" s="227">
        <f t="shared" si="2"/>
        <v>0.001838235294117647</v>
      </c>
      <c r="I7" s="230">
        <v>408</v>
      </c>
      <c r="J7" s="227">
        <f t="shared" si="3"/>
        <v>0.375</v>
      </c>
      <c r="K7" s="230">
        <v>25</v>
      </c>
      <c r="L7" s="227">
        <f t="shared" si="4"/>
        <v>0.02297794117647059</v>
      </c>
      <c r="M7" s="230">
        <v>4</v>
      </c>
      <c r="N7" s="227">
        <f t="shared" si="5"/>
        <v>0.003676470588235294</v>
      </c>
      <c r="O7" s="230"/>
      <c r="P7" s="227">
        <f t="shared" si="6"/>
        <v>0</v>
      </c>
      <c r="Q7" s="228">
        <v>2</v>
      </c>
      <c r="R7" s="227">
        <f t="shared" si="7"/>
        <v>0.001838235294117647</v>
      </c>
      <c r="S7" s="230">
        <v>52</v>
      </c>
      <c r="T7" s="227">
        <f t="shared" si="8"/>
        <v>0.04779411764705882</v>
      </c>
      <c r="U7" s="230">
        <v>210</v>
      </c>
      <c r="V7" s="227">
        <f t="shared" si="9"/>
        <v>0.19301470588235295</v>
      </c>
      <c r="W7" s="230">
        <v>225</v>
      </c>
      <c r="X7" s="227">
        <f t="shared" si="10"/>
        <v>0.20680147058823528</v>
      </c>
      <c r="Y7" s="230">
        <v>20</v>
      </c>
      <c r="Z7" s="227">
        <f t="shared" si="11"/>
        <v>0.01838235294117647</v>
      </c>
      <c r="AA7" s="230">
        <v>6</v>
      </c>
      <c r="AB7" s="227">
        <f t="shared" si="12"/>
        <v>0.0055147058823529415</v>
      </c>
      <c r="AC7" s="230">
        <v>21</v>
      </c>
      <c r="AD7" s="227">
        <f t="shared" si="13"/>
        <v>0.019301470588235295</v>
      </c>
      <c r="AE7" s="230"/>
      <c r="AF7" s="227">
        <f t="shared" si="14"/>
        <v>0</v>
      </c>
      <c r="AG7" s="230"/>
      <c r="AH7" s="227">
        <v>0</v>
      </c>
      <c r="AI7" s="230">
        <v>15</v>
      </c>
      <c r="AJ7" s="227">
        <f t="shared" si="15"/>
        <v>0.013786764705882353</v>
      </c>
      <c r="AK7" s="230"/>
      <c r="AL7" s="227">
        <v>0</v>
      </c>
      <c r="AM7" s="229">
        <v>1088</v>
      </c>
      <c r="AR7"/>
      <c r="AT7" s="61"/>
    </row>
    <row r="8" spans="2:46" ht="12">
      <c r="B8" s="80" t="s">
        <v>164</v>
      </c>
      <c r="C8" s="230">
        <v>5</v>
      </c>
      <c r="D8" s="227">
        <f t="shared" si="0"/>
        <v>0.03067484662576687</v>
      </c>
      <c r="E8" s="230">
        <v>5</v>
      </c>
      <c r="F8" s="227">
        <f t="shared" si="1"/>
        <v>0.03067484662576687</v>
      </c>
      <c r="G8" s="230">
        <v>1</v>
      </c>
      <c r="H8" s="227">
        <f t="shared" si="2"/>
        <v>0.006134969325153374</v>
      </c>
      <c r="I8" s="230">
        <v>61</v>
      </c>
      <c r="J8" s="227">
        <f t="shared" si="3"/>
        <v>0.37423312883435583</v>
      </c>
      <c r="K8" s="230">
        <v>1</v>
      </c>
      <c r="L8" s="227">
        <f t="shared" si="4"/>
        <v>0.006134969325153374</v>
      </c>
      <c r="M8" s="230"/>
      <c r="N8" s="227">
        <f t="shared" si="5"/>
        <v>0</v>
      </c>
      <c r="O8" s="230"/>
      <c r="P8" s="227">
        <f t="shared" si="6"/>
        <v>0</v>
      </c>
      <c r="Q8" s="228">
        <v>3</v>
      </c>
      <c r="R8" s="227">
        <f t="shared" si="7"/>
        <v>0.018404907975460124</v>
      </c>
      <c r="S8" s="230">
        <v>5</v>
      </c>
      <c r="T8" s="227">
        <f t="shared" si="8"/>
        <v>0.03067484662576687</v>
      </c>
      <c r="U8" s="230">
        <v>16</v>
      </c>
      <c r="V8" s="227">
        <f t="shared" si="9"/>
        <v>0.09815950920245399</v>
      </c>
      <c r="W8" s="230">
        <v>59</v>
      </c>
      <c r="X8" s="227">
        <f t="shared" si="10"/>
        <v>0.3619631901840491</v>
      </c>
      <c r="Y8" s="230">
        <v>1</v>
      </c>
      <c r="Z8" s="227">
        <f t="shared" si="11"/>
        <v>0.006134969325153374</v>
      </c>
      <c r="AA8" s="230"/>
      <c r="AB8" s="227">
        <f t="shared" si="12"/>
        <v>0</v>
      </c>
      <c r="AC8" s="230">
        <v>1</v>
      </c>
      <c r="AD8" s="227">
        <f t="shared" si="13"/>
        <v>0.006134969325153374</v>
      </c>
      <c r="AE8" s="230"/>
      <c r="AF8" s="227">
        <f t="shared" si="14"/>
        <v>0</v>
      </c>
      <c r="AG8" s="230"/>
      <c r="AH8" s="227">
        <v>0</v>
      </c>
      <c r="AI8" s="230">
        <v>5</v>
      </c>
      <c r="AJ8" s="227">
        <f t="shared" si="15"/>
        <v>0.03067484662576687</v>
      </c>
      <c r="AK8" s="230"/>
      <c r="AL8" s="227">
        <v>0</v>
      </c>
      <c r="AM8" s="229">
        <v>163</v>
      </c>
      <c r="AR8"/>
      <c r="AT8" s="61"/>
    </row>
    <row r="9" spans="2:46" ht="12">
      <c r="B9" s="80" t="s">
        <v>165</v>
      </c>
      <c r="C9" s="230">
        <v>19</v>
      </c>
      <c r="D9" s="227">
        <f t="shared" si="0"/>
        <v>0.03177257525083612</v>
      </c>
      <c r="E9" s="230">
        <v>46</v>
      </c>
      <c r="F9" s="227">
        <f t="shared" si="1"/>
        <v>0.07692307692307693</v>
      </c>
      <c r="G9" s="230">
        <v>1</v>
      </c>
      <c r="H9" s="227">
        <f t="shared" si="2"/>
        <v>0.0016722408026755853</v>
      </c>
      <c r="I9" s="230">
        <v>249</v>
      </c>
      <c r="J9" s="227">
        <f t="shared" si="3"/>
        <v>0.41638795986622074</v>
      </c>
      <c r="K9" s="230">
        <v>15</v>
      </c>
      <c r="L9" s="227">
        <f t="shared" si="4"/>
        <v>0.02508361204013378</v>
      </c>
      <c r="M9" s="230"/>
      <c r="N9" s="227">
        <f t="shared" si="5"/>
        <v>0</v>
      </c>
      <c r="O9" s="230">
        <v>1</v>
      </c>
      <c r="P9" s="227">
        <f t="shared" si="6"/>
        <v>0.0016722408026755853</v>
      </c>
      <c r="Q9" s="228">
        <v>1</v>
      </c>
      <c r="R9" s="227">
        <f t="shared" si="7"/>
        <v>0.0016722408026755853</v>
      </c>
      <c r="S9" s="230">
        <v>27</v>
      </c>
      <c r="T9" s="227">
        <f t="shared" si="8"/>
        <v>0.0451505016722408</v>
      </c>
      <c r="U9" s="230">
        <v>97</v>
      </c>
      <c r="V9" s="227">
        <f t="shared" si="9"/>
        <v>0.16220735785953178</v>
      </c>
      <c r="W9" s="230">
        <v>102</v>
      </c>
      <c r="X9" s="227">
        <f t="shared" si="10"/>
        <v>0.1705685618729097</v>
      </c>
      <c r="Y9" s="230">
        <v>11</v>
      </c>
      <c r="Z9" s="227">
        <f t="shared" si="11"/>
        <v>0.01839464882943144</v>
      </c>
      <c r="AA9" s="230">
        <v>4</v>
      </c>
      <c r="AB9" s="227">
        <f t="shared" si="12"/>
        <v>0.006688963210702341</v>
      </c>
      <c r="AC9" s="230">
        <v>17</v>
      </c>
      <c r="AD9" s="227">
        <f t="shared" si="13"/>
        <v>0.028428093645484948</v>
      </c>
      <c r="AE9" s="230"/>
      <c r="AF9" s="227">
        <f t="shared" si="14"/>
        <v>0</v>
      </c>
      <c r="AG9" s="230"/>
      <c r="AH9" s="227">
        <v>0</v>
      </c>
      <c r="AI9" s="230">
        <v>8</v>
      </c>
      <c r="AJ9" s="227">
        <f t="shared" si="15"/>
        <v>0.013377926421404682</v>
      </c>
      <c r="AK9" s="230"/>
      <c r="AL9" s="227">
        <v>0</v>
      </c>
      <c r="AM9" s="229">
        <v>598</v>
      </c>
      <c r="AR9"/>
      <c r="AT9" s="61"/>
    </row>
    <row r="10" spans="2:46" ht="12">
      <c r="B10" s="80" t="s">
        <v>166</v>
      </c>
      <c r="C10" s="230">
        <v>9</v>
      </c>
      <c r="D10" s="227">
        <f t="shared" si="0"/>
        <v>0.03557312252964427</v>
      </c>
      <c r="E10" s="230">
        <v>19</v>
      </c>
      <c r="F10" s="227">
        <f t="shared" si="1"/>
        <v>0.07509881422924901</v>
      </c>
      <c r="G10" s="230">
        <v>1</v>
      </c>
      <c r="H10" s="227">
        <f t="shared" si="2"/>
        <v>0.003952569169960474</v>
      </c>
      <c r="I10" s="230">
        <v>118</v>
      </c>
      <c r="J10" s="227">
        <f t="shared" si="3"/>
        <v>0.466403162055336</v>
      </c>
      <c r="K10" s="230">
        <v>4</v>
      </c>
      <c r="L10" s="227">
        <f t="shared" si="4"/>
        <v>0.015810276679841896</v>
      </c>
      <c r="M10" s="230"/>
      <c r="N10" s="227">
        <f t="shared" si="5"/>
        <v>0</v>
      </c>
      <c r="O10" s="230"/>
      <c r="P10" s="227">
        <f t="shared" si="6"/>
        <v>0</v>
      </c>
      <c r="Q10" s="228"/>
      <c r="R10" s="227">
        <f t="shared" si="7"/>
        <v>0</v>
      </c>
      <c r="S10" s="230">
        <v>10</v>
      </c>
      <c r="T10" s="227">
        <f t="shared" si="8"/>
        <v>0.039525691699604744</v>
      </c>
      <c r="U10" s="230">
        <v>40</v>
      </c>
      <c r="V10" s="227">
        <f t="shared" si="9"/>
        <v>0.15810276679841898</v>
      </c>
      <c r="W10" s="230">
        <v>29</v>
      </c>
      <c r="X10" s="227">
        <f t="shared" si="10"/>
        <v>0.11462450592885376</v>
      </c>
      <c r="Y10" s="230">
        <v>10</v>
      </c>
      <c r="Z10" s="227">
        <f t="shared" si="11"/>
        <v>0.039525691699604744</v>
      </c>
      <c r="AA10" s="230"/>
      <c r="AB10" s="227">
        <f t="shared" si="12"/>
        <v>0</v>
      </c>
      <c r="AC10" s="230">
        <v>9</v>
      </c>
      <c r="AD10" s="227">
        <f t="shared" si="13"/>
        <v>0.03557312252964427</v>
      </c>
      <c r="AE10" s="230"/>
      <c r="AF10" s="227">
        <f t="shared" si="14"/>
        <v>0</v>
      </c>
      <c r="AG10" s="230"/>
      <c r="AH10" s="227">
        <v>0</v>
      </c>
      <c r="AI10" s="230">
        <v>4</v>
      </c>
      <c r="AJ10" s="227">
        <f t="shared" si="15"/>
        <v>0.015810276679841896</v>
      </c>
      <c r="AK10" s="230"/>
      <c r="AL10" s="227">
        <v>0</v>
      </c>
      <c r="AM10" s="229">
        <v>253</v>
      </c>
      <c r="AR10"/>
      <c r="AT10" s="61"/>
    </row>
    <row r="11" spans="2:46" ht="12">
      <c r="B11" s="80" t="s">
        <v>167</v>
      </c>
      <c r="C11" s="230">
        <v>10</v>
      </c>
      <c r="D11" s="227">
        <f t="shared" si="0"/>
        <v>0.05102040816326531</v>
      </c>
      <c r="E11" s="230">
        <v>19</v>
      </c>
      <c r="F11" s="227">
        <f t="shared" si="1"/>
        <v>0.09693877551020408</v>
      </c>
      <c r="G11" s="230">
        <v>3</v>
      </c>
      <c r="H11" s="227">
        <f t="shared" si="2"/>
        <v>0.015306122448979591</v>
      </c>
      <c r="I11" s="230">
        <v>77</v>
      </c>
      <c r="J11" s="227">
        <f t="shared" si="3"/>
        <v>0.39285714285714285</v>
      </c>
      <c r="K11" s="230">
        <v>7</v>
      </c>
      <c r="L11" s="227">
        <f t="shared" si="4"/>
        <v>0.03571428571428571</v>
      </c>
      <c r="M11" s="230"/>
      <c r="N11" s="227">
        <f t="shared" si="5"/>
        <v>0</v>
      </c>
      <c r="O11" s="230"/>
      <c r="P11" s="227">
        <f t="shared" si="6"/>
        <v>0</v>
      </c>
      <c r="Q11" s="228">
        <v>1</v>
      </c>
      <c r="R11" s="227">
        <f t="shared" si="7"/>
        <v>0.00510204081632653</v>
      </c>
      <c r="S11" s="230">
        <v>7</v>
      </c>
      <c r="T11" s="227">
        <f t="shared" si="8"/>
        <v>0.03571428571428571</v>
      </c>
      <c r="U11" s="230">
        <v>35</v>
      </c>
      <c r="V11" s="227">
        <f t="shared" si="9"/>
        <v>0.17857142857142858</v>
      </c>
      <c r="W11" s="230">
        <v>24</v>
      </c>
      <c r="X11" s="227">
        <f t="shared" si="10"/>
        <v>0.12244897959183673</v>
      </c>
      <c r="Y11" s="230">
        <v>5</v>
      </c>
      <c r="Z11" s="227">
        <f t="shared" si="11"/>
        <v>0.025510204081632654</v>
      </c>
      <c r="AA11" s="230"/>
      <c r="AB11" s="227">
        <f t="shared" si="12"/>
        <v>0</v>
      </c>
      <c r="AC11" s="230">
        <v>6</v>
      </c>
      <c r="AD11" s="227">
        <f t="shared" si="13"/>
        <v>0.030612244897959183</v>
      </c>
      <c r="AE11" s="230"/>
      <c r="AF11" s="227">
        <f t="shared" si="14"/>
        <v>0</v>
      </c>
      <c r="AG11" s="230"/>
      <c r="AH11" s="227">
        <v>0</v>
      </c>
      <c r="AI11" s="230">
        <v>2</v>
      </c>
      <c r="AJ11" s="227">
        <f t="shared" si="15"/>
        <v>0.01020408163265306</v>
      </c>
      <c r="AK11" s="230"/>
      <c r="AL11" s="227">
        <v>0</v>
      </c>
      <c r="AM11" s="229">
        <v>196</v>
      </c>
      <c r="AR11"/>
      <c r="AT11" s="61"/>
    </row>
    <row r="12" spans="2:46" ht="12">
      <c r="B12" s="80" t="s">
        <v>168</v>
      </c>
      <c r="C12" s="230">
        <v>15</v>
      </c>
      <c r="D12" s="227">
        <f t="shared" si="0"/>
        <v>0.07281553398058252</v>
      </c>
      <c r="E12" s="230">
        <v>7</v>
      </c>
      <c r="F12" s="227">
        <f t="shared" si="1"/>
        <v>0.03398058252427184</v>
      </c>
      <c r="G12" s="230">
        <v>1</v>
      </c>
      <c r="H12" s="227">
        <f t="shared" si="2"/>
        <v>0.0048543689320388345</v>
      </c>
      <c r="I12" s="230">
        <v>72</v>
      </c>
      <c r="J12" s="227">
        <f t="shared" si="3"/>
        <v>0.34951456310679613</v>
      </c>
      <c r="K12" s="230">
        <v>1</v>
      </c>
      <c r="L12" s="227">
        <f t="shared" si="4"/>
        <v>0.0048543689320388345</v>
      </c>
      <c r="M12" s="230"/>
      <c r="N12" s="227">
        <f t="shared" si="5"/>
        <v>0</v>
      </c>
      <c r="O12" s="230"/>
      <c r="P12" s="227">
        <f t="shared" si="6"/>
        <v>0</v>
      </c>
      <c r="Q12" s="228">
        <v>1</v>
      </c>
      <c r="R12" s="227">
        <f t="shared" si="7"/>
        <v>0.0048543689320388345</v>
      </c>
      <c r="S12" s="230">
        <v>4</v>
      </c>
      <c r="T12" s="227">
        <f t="shared" si="8"/>
        <v>0.019417475728155338</v>
      </c>
      <c r="U12" s="230">
        <v>20</v>
      </c>
      <c r="V12" s="227">
        <f t="shared" si="9"/>
        <v>0.0970873786407767</v>
      </c>
      <c r="W12" s="230">
        <v>73</v>
      </c>
      <c r="X12" s="227">
        <f t="shared" si="10"/>
        <v>0.35436893203883496</v>
      </c>
      <c r="Y12" s="230">
        <v>3</v>
      </c>
      <c r="Z12" s="227">
        <f t="shared" si="11"/>
        <v>0.014563106796116505</v>
      </c>
      <c r="AA12" s="230"/>
      <c r="AB12" s="227">
        <f t="shared" si="12"/>
        <v>0</v>
      </c>
      <c r="AC12" s="230">
        <v>9</v>
      </c>
      <c r="AD12" s="227">
        <f t="shared" si="13"/>
        <v>0.043689320388349516</v>
      </c>
      <c r="AE12" s="230"/>
      <c r="AF12" s="227">
        <f t="shared" si="14"/>
        <v>0</v>
      </c>
      <c r="AG12" s="230"/>
      <c r="AH12" s="227">
        <v>0</v>
      </c>
      <c r="AI12" s="230"/>
      <c r="AJ12" s="227">
        <f t="shared" si="15"/>
        <v>0</v>
      </c>
      <c r="AK12" s="230"/>
      <c r="AL12" s="227">
        <v>0</v>
      </c>
      <c r="AM12" s="229">
        <v>206</v>
      </c>
      <c r="AR12"/>
      <c r="AT12" s="61"/>
    </row>
    <row r="13" spans="2:46" ht="12">
      <c r="B13" s="80" t="s">
        <v>169</v>
      </c>
      <c r="C13" s="230">
        <v>6</v>
      </c>
      <c r="D13" s="227">
        <f t="shared" si="0"/>
        <v>0.03389830508474576</v>
      </c>
      <c r="E13" s="230">
        <v>18</v>
      </c>
      <c r="F13" s="227">
        <f t="shared" si="1"/>
        <v>0.1016949152542373</v>
      </c>
      <c r="G13" s="230">
        <v>2</v>
      </c>
      <c r="H13" s="227">
        <f t="shared" si="2"/>
        <v>0.011299435028248588</v>
      </c>
      <c r="I13" s="230">
        <v>72</v>
      </c>
      <c r="J13" s="227">
        <f t="shared" si="3"/>
        <v>0.4067796610169492</v>
      </c>
      <c r="K13" s="230">
        <v>6</v>
      </c>
      <c r="L13" s="227">
        <f t="shared" si="4"/>
        <v>0.03389830508474576</v>
      </c>
      <c r="M13" s="230"/>
      <c r="N13" s="227">
        <f t="shared" si="5"/>
        <v>0</v>
      </c>
      <c r="O13" s="230"/>
      <c r="P13" s="227">
        <f t="shared" si="6"/>
        <v>0</v>
      </c>
      <c r="Q13" s="228">
        <v>1</v>
      </c>
      <c r="R13" s="227">
        <f t="shared" si="7"/>
        <v>0.005649717514124294</v>
      </c>
      <c r="S13" s="230">
        <v>24</v>
      </c>
      <c r="T13" s="227">
        <f t="shared" si="8"/>
        <v>0.13559322033898305</v>
      </c>
      <c r="U13" s="230">
        <v>25</v>
      </c>
      <c r="V13" s="227">
        <f t="shared" si="9"/>
        <v>0.14124293785310735</v>
      </c>
      <c r="W13" s="230">
        <v>10</v>
      </c>
      <c r="X13" s="227">
        <f t="shared" si="10"/>
        <v>0.05649717514124294</v>
      </c>
      <c r="Y13" s="230"/>
      <c r="Z13" s="227">
        <f t="shared" si="11"/>
        <v>0</v>
      </c>
      <c r="AA13" s="230"/>
      <c r="AB13" s="227">
        <f t="shared" si="12"/>
        <v>0</v>
      </c>
      <c r="AC13" s="230">
        <v>10</v>
      </c>
      <c r="AD13" s="227">
        <f t="shared" si="13"/>
        <v>0.05649717514124294</v>
      </c>
      <c r="AE13" s="230"/>
      <c r="AF13" s="227">
        <f t="shared" si="14"/>
        <v>0</v>
      </c>
      <c r="AG13" s="230">
        <v>1</v>
      </c>
      <c r="AH13" s="227">
        <v>0.005681818181818182</v>
      </c>
      <c r="AI13" s="230">
        <v>2</v>
      </c>
      <c r="AJ13" s="227">
        <f t="shared" si="15"/>
        <v>0.011299435028248588</v>
      </c>
      <c r="AK13" s="230"/>
      <c r="AL13" s="227">
        <v>0</v>
      </c>
      <c r="AM13" s="229">
        <v>177</v>
      </c>
      <c r="AR13"/>
      <c r="AT13" s="61"/>
    </row>
    <row r="14" spans="2:46" ht="12">
      <c r="B14" s="80" t="s">
        <v>101</v>
      </c>
      <c r="C14" s="230">
        <v>9</v>
      </c>
      <c r="D14" s="227">
        <f t="shared" si="0"/>
        <v>0.060810810810810814</v>
      </c>
      <c r="E14" s="230">
        <v>14</v>
      </c>
      <c r="F14" s="227">
        <f t="shared" si="1"/>
        <v>0.0945945945945946</v>
      </c>
      <c r="G14" s="230">
        <v>1</v>
      </c>
      <c r="H14" s="227">
        <f t="shared" si="2"/>
        <v>0.006756756756756757</v>
      </c>
      <c r="I14" s="230">
        <v>72</v>
      </c>
      <c r="J14" s="227">
        <f t="shared" si="3"/>
        <v>0.4864864864864865</v>
      </c>
      <c r="K14" s="230">
        <v>2</v>
      </c>
      <c r="L14" s="227">
        <f t="shared" si="4"/>
        <v>0.013513513513513514</v>
      </c>
      <c r="M14" s="230"/>
      <c r="N14" s="227">
        <f t="shared" si="5"/>
        <v>0</v>
      </c>
      <c r="O14" s="230"/>
      <c r="P14" s="227">
        <f t="shared" si="6"/>
        <v>0</v>
      </c>
      <c r="Q14" s="228"/>
      <c r="R14" s="227">
        <f t="shared" si="7"/>
        <v>0</v>
      </c>
      <c r="S14" s="230">
        <v>2</v>
      </c>
      <c r="T14" s="227">
        <f t="shared" si="8"/>
        <v>0.013513513513513514</v>
      </c>
      <c r="U14" s="230">
        <v>29</v>
      </c>
      <c r="V14" s="227">
        <f t="shared" si="9"/>
        <v>0.19594594594594594</v>
      </c>
      <c r="W14" s="230">
        <v>12</v>
      </c>
      <c r="X14" s="227">
        <f t="shared" si="10"/>
        <v>0.08108108108108109</v>
      </c>
      <c r="Y14" s="230">
        <v>1</v>
      </c>
      <c r="Z14" s="227">
        <f t="shared" si="11"/>
        <v>0.006756756756756757</v>
      </c>
      <c r="AA14" s="230">
        <v>1</v>
      </c>
      <c r="AB14" s="227">
        <f t="shared" si="12"/>
        <v>0.006756756756756757</v>
      </c>
      <c r="AC14" s="230">
        <v>3</v>
      </c>
      <c r="AD14" s="227">
        <f t="shared" si="13"/>
        <v>0.02027027027027027</v>
      </c>
      <c r="AE14" s="230"/>
      <c r="AF14" s="227">
        <f t="shared" si="14"/>
        <v>0</v>
      </c>
      <c r="AG14" s="230"/>
      <c r="AH14" s="227">
        <v>0</v>
      </c>
      <c r="AI14" s="230">
        <v>2</v>
      </c>
      <c r="AJ14" s="227">
        <f t="shared" si="15"/>
        <v>0.013513513513513514</v>
      </c>
      <c r="AK14" s="230"/>
      <c r="AL14" s="227">
        <v>0</v>
      </c>
      <c r="AM14" s="229">
        <v>148</v>
      </c>
      <c r="AR14"/>
      <c r="AT14" s="61"/>
    </row>
    <row r="15" spans="2:46" ht="12">
      <c r="B15" s="80" t="s">
        <v>170</v>
      </c>
      <c r="C15" s="230">
        <v>3</v>
      </c>
      <c r="D15" s="227">
        <f t="shared" si="0"/>
        <v>0.04918032786885246</v>
      </c>
      <c r="E15" s="230">
        <v>7</v>
      </c>
      <c r="F15" s="227">
        <f t="shared" si="1"/>
        <v>0.11475409836065574</v>
      </c>
      <c r="G15" s="230"/>
      <c r="H15" s="227">
        <f t="shared" si="2"/>
        <v>0</v>
      </c>
      <c r="I15" s="230">
        <v>37</v>
      </c>
      <c r="J15" s="227">
        <f t="shared" si="3"/>
        <v>0.6065573770491803</v>
      </c>
      <c r="K15" s="230">
        <v>1</v>
      </c>
      <c r="L15" s="227">
        <f t="shared" si="4"/>
        <v>0.01639344262295082</v>
      </c>
      <c r="M15" s="230"/>
      <c r="N15" s="227">
        <f t="shared" si="5"/>
        <v>0</v>
      </c>
      <c r="O15" s="230"/>
      <c r="P15" s="227">
        <f t="shared" si="6"/>
        <v>0</v>
      </c>
      <c r="Q15" s="228"/>
      <c r="R15" s="227">
        <f t="shared" si="7"/>
        <v>0</v>
      </c>
      <c r="S15" s="230"/>
      <c r="T15" s="227">
        <f t="shared" si="8"/>
        <v>0</v>
      </c>
      <c r="U15" s="230">
        <v>8</v>
      </c>
      <c r="V15" s="227">
        <f t="shared" si="9"/>
        <v>0.13114754098360656</v>
      </c>
      <c r="W15" s="230">
        <v>3</v>
      </c>
      <c r="X15" s="227">
        <f t="shared" si="10"/>
        <v>0.04918032786885246</v>
      </c>
      <c r="Y15" s="230"/>
      <c r="Z15" s="227">
        <f t="shared" si="11"/>
        <v>0</v>
      </c>
      <c r="AA15" s="230"/>
      <c r="AB15" s="227">
        <f t="shared" si="12"/>
        <v>0</v>
      </c>
      <c r="AC15" s="230">
        <v>2</v>
      </c>
      <c r="AD15" s="227">
        <f t="shared" si="13"/>
        <v>0.03278688524590164</v>
      </c>
      <c r="AE15" s="230"/>
      <c r="AF15" s="227">
        <f t="shared" si="14"/>
        <v>0</v>
      </c>
      <c r="AG15" s="230"/>
      <c r="AH15" s="227">
        <v>0</v>
      </c>
      <c r="AI15" s="230"/>
      <c r="AJ15" s="227">
        <f t="shared" si="15"/>
        <v>0</v>
      </c>
      <c r="AK15" s="230"/>
      <c r="AL15" s="227">
        <v>0</v>
      </c>
      <c r="AM15" s="229">
        <v>61</v>
      </c>
      <c r="AR15"/>
      <c r="AT15" s="61"/>
    </row>
    <row r="16" spans="2:46" ht="12">
      <c r="B16" s="80" t="s">
        <v>171</v>
      </c>
      <c r="C16" s="230">
        <v>10</v>
      </c>
      <c r="D16" s="227">
        <f t="shared" si="0"/>
        <v>0.03731343283582089</v>
      </c>
      <c r="E16" s="230">
        <v>17</v>
      </c>
      <c r="F16" s="227">
        <f t="shared" si="1"/>
        <v>0.06343283582089553</v>
      </c>
      <c r="G16" s="230"/>
      <c r="H16" s="227">
        <f t="shared" si="2"/>
        <v>0</v>
      </c>
      <c r="I16" s="230">
        <v>124</v>
      </c>
      <c r="J16" s="227">
        <f t="shared" si="3"/>
        <v>0.4626865671641791</v>
      </c>
      <c r="K16" s="230">
        <v>3</v>
      </c>
      <c r="L16" s="227">
        <f t="shared" si="4"/>
        <v>0.011194029850746268</v>
      </c>
      <c r="M16" s="230"/>
      <c r="N16" s="227">
        <f t="shared" si="5"/>
        <v>0</v>
      </c>
      <c r="O16" s="230"/>
      <c r="P16" s="227">
        <f t="shared" si="6"/>
        <v>0</v>
      </c>
      <c r="Q16" s="228">
        <v>4</v>
      </c>
      <c r="R16" s="227">
        <f t="shared" si="7"/>
        <v>0.014925373134328358</v>
      </c>
      <c r="S16" s="230">
        <v>9</v>
      </c>
      <c r="T16" s="227">
        <f t="shared" si="8"/>
        <v>0.033582089552238806</v>
      </c>
      <c r="U16" s="230">
        <v>22</v>
      </c>
      <c r="V16" s="227">
        <f t="shared" si="9"/>
        <v>0.08208955223880597</v>
      </c>
      <c r="W16" s="230">
        <v>65</v>
      </c>
      <c r="X16" s="227">
        <f t="shared" si="10"/>
        <v>0.24253731343283583</v>
      </c>
      <c r="Y16" s="230">
        <v>3</v>
      </c>
      <c r="Z16" s="227">
        <f t="shared" si="11"/>
        <v>0.011194029850746268</v>
      </c>
      <c r="AA16" s="230"/>
      <c r="AB16" s="227">
        <f t="shared" si="12"/>
        <v>0</v>
      </c>
      <c r="AC16" s="230">
        <v>6</v>
      </c>
      <c r="AD16" s="227">
        <f t="shared" si="13"/>
        <v>0.022388059701492536</v>
      </c>
      <c r="AE16" s="230"/>
      <c r="AF16" s="227">
        <f t="shared" si="14"/>
        <v>0</v>
      </c>
      <c r="AG16" s="230"/>
      <c r="AH16" s="227">
        <v>0</v>
      </c>
      <c r="AI16" s="230">
        <v>5</v>
      </c>
      <c r="AJ16" s="227">
        <f t="shared" si="15"/>
        <v>0.018656716417910446</v>
      </c>
      <c r="AK16" s="230"/>
      <c r="AL16" s="227">
        <v>0</v>
      </c>
      <c r="AM16" s="229">
        <v>268</v>
      </c>
      <c r="AR16"/>
      <c r="AT16" s="61"/>
    </row>
    <row r="17" spans="2:46" ht="12">
      <c r="B17" s="80" t="s">
        <v>172</v>
      </c>
      <c r="C17" s="230">
        <v>2</v>
      </c>
      <c r="D17" s="227">
        <f t="shared" si="0"/>
        <v>0.0196078431372549</v>
      </c>
      <c r="E17" s="230">
        <v>6</v>
      </c>
      <c r="F17" s="227">
        <f t="shared" si="1"/>
        <v>0.058823529411764705</v>
      </c>
      <c r="G17" s="230"/>
      <c r="H17" s="227">
        <f t="shared" si="2"/>
        <v>0</v>
      </c>
      <c r="I17" s="230">
        <v>43</v>
      </c>
      <c r="J17" s="227">
        <f t="shared" si="3"/>
        <v>0.4215686274509804</v>
      </c>
      <c r="K17" s="230">
        <v>2</v>
      </c>
      <c r="L17" s="227">
        <f t="shared" si="4"/>
        <v>0.0196078431372549</v>
      </c>
      <c r="M17" s="230"/>
      <c r="N17" s="227">
        <f t="shared" si="5"/>
        <v>0</v>
      </c>
      <c r="O17" s="230"/>
      <c r="P17" s="227">
        <f t="shared" si="6"/>
        <v>0</v>
      </c>
      <c r="Q17" s="228">
        <v>2</v>
      </c>
      <c r="R17" s="227">
        <f t="shared" si="7"/>
        <v>0.0196078431372549</v>
      </c>
      <c r="S17" s="230"/>
      <c r="T17" s="227">
        <f t="shared" si="8"/>
        <v>0</v>
      </c>
      <c r="U17" s="230">
        <v>9</v>
      </c>
      <c r="V17" s="227">
        <f t="shared" si="9"/>
        <v>0.08823529411764706</v>
      </c>
      <c r="W17" s="230">
        <v>34</v>
      </c>
      <c r="X17" s="227">
        <f t="shared" si="10"/>
        <v>0.3333333333333333</v>
      </c>
      <c r="Y17" s="230">
        <v>1</v>
      </c>
      <c r="Z17" s="227">
        <f t="shared" si="11"/>
        <v>0.00980392156862745</v>
      </c>
      <c r="AA17" s="230"/>
      <c r="AB17" s="227">
        <f t="shared" si="12"/>
        <v>0</v>
      </c>
      <c r="AC17" s="230">
        <v>3</v>
      </c>
      <c r="AD17" s="227">
        <f t="shared" si="13"/>
        <v>0.029411764705882353</v>
      </c>
      <c r="AE17" s="230"/>
      <c r="AF17" s="227">
        <f t="shared" si="14"/>
        <v>0</v>
      </c>
      <c r="AG17" s="230"/>
      <c r="AH17" s="227">
        <v>0</v>
      </c>
      <c r="AI17" s="230"/>
      <c r="AJ17" s="227">
        <f t="shared" si="15"/>
        <v>0</v>
      </c>
      <c r="AK17" s="230"/>
      <c r="AL17" s="227">
        <v>0</v>
      </c>
      <c r="AM17" s="229">
        <v>102</v>
      </c>
      <c r="AR17"/>
      <c r="AT17" s="61"/>
    </row>
    <row r="18" spans="2:46" ht="12">
      <c r="B18" s="80" t="s">
        <v>173</v>
      </c>
      <c r="C18" s="230">
        <v>12</v>
      </c>
      <c r="D18" s="227">
        <f t="shared" si="0"/>
        <v>0.12371134020618557</v>
      </c>
      <c r="E18" s="230">
        <v>13</v>
      </c>
      <c r="F18" s="227">
        <f t="shared" si="1"/>
        <v>0.13402061855670103</v>
      </c>
      <c r="G18" s="230">
        <v>1</v>
      </c>
      <c r="H18" s="227">
        <f t="shared" si="2"/>
        <v>0.010309278350515464</v>
      </c>
      <c r="I18" s="230">
        <v>29</v>
      </c>
      <c r="J18" s="227">
        <f t="shared" si="3"/>
        <v>0.29896907216494845</v>
      </c>
      <c r="K18" s="230">
        <v>2</v>
      </c>
      <c r="L18" s="227">
        <f t="shared" si="4"/>
        <v>0.020618556701030927</v>
      </c>
      <c r="M18" s="230"/>
      <c r="N18" s="227">
        <f t="shared" si="5"/>
        <v>0</v>
      </c>
      <c r="O18" s="230"/>
      <c r="P18" s="227">
        <f t="shared" si="6"/>
        <v>0</v>
      </c>
      <c r="Q18" s="228"/>
      <c r="R18" s="227">
        <f t="shared" si="7"/>
        <v>0</v>
      </c>
      <c r="S18" s="230">
        <v>9</v>
      </c>
      <c r="T18" s="227">
        <f t="shared" si="8"/>
        <v>0.09278350515463918</v>
      </c>
      <c r="U18" s="230">
        <v>17</v>
      </c>
      <c r="V18" s="227">
        <f t="shared" si="9"/>
        <v>0.17525773195876287</v>
      </c>
      <c r="W18" s="230">
        <v>9</v>
      </c>
      <c r="X18" s="227">
        <f t="shared" si="10"/>
        <v>0.09278350515463918</v>
      </c>
      <c r="Y18" s="230">
        <v>1</v>
      </c>
      <c r="Z18" s="227">
        <f t="shared" si="11"/>
        <v>0.010309278350515464</v>
      </c>
      <c r="AA18" s="230"/>
      <c r="AB18" s="227">
        <f t="shared" si="12"/>
        <v>0</v>
      </c>
      <c r="AC18" s="230">
        <v>3</v>
      </c>
      <c r="AD18" s="227">
        <f t="shared" si="13"/>
        <v>0.030927835051546393</v>
      </c>
      <c r="AE18" s="230"/>
      <c r="AF18" s="227">
        <f t="shared" si="14"/>
        <v>0</v>
      </c>
      <c r="AG18" s="230"/>
      <c r="AH18" s="227">
        <v>0</v>
      </c>
      <c r="AI18" s="230">
        <v>1</v>
      </c>
      <c r="AJ18" s="227">
        <f t="shared" si="15"/>
        <v>0.010309278350515464</v>
      </c>
      <c r="AK18" s="230"/>
      <c r="AL18" s="227">
        <v>0</v>
      </c>
      <c r="AM18" s="229">
        <v>97</v>
      </c>
      <c r="AR18"/>
      <c r="AT18" s="61"/>
    </row>
    <row r="19" spans="2:46" ht="12">
      <c r="B19" s="80" t="s">
        <v>174</v>
      </c>
      <c r="C19" s="230">
        <v>11</v>
      </c>
      <c r="D19" s="227">
        <f t="shared" si="0"/>
        <v>0.04150943396226415</v>
      </c>
      <c r="E19" s="230">
        <v>12</v>
      </c>
      <c r="F19" s="227">
        <f t="shared" si="1"/>
        <v>0.045283018867924525</v>
      </c>
      <c r="G19" s="230">
        <v>1</v>
      </c>
      <c r="H19" s="227">
        <f t="shared" si="2"/>
        <v>0.0037735849056603774</v>
      </c>
      <c r="I19" s="230">
        <v>105</v>
      </c>
      <c r="J19" s="227">
        <f t="shared" si="3"/>
        <v>0.39622641509433965</v>
      </c>
      <c r="K19" s="230">
        <v>5</v>
      </c>
      <c r="L19" s="227">
        <f t="shared" si="4"/>
        <v>0.018867924528301886</v>
      </c>
      <c r="M19" s="230"/>
      <c r="N19" s="227">
        <f t="shared" si="5"/>
        <v>0</v>
      </c>
      <c r="O19" s="230"/>
      <c r="P19" s="227">
        <f t="shared" si="6"/>
        <v>0</v>
      </c>
      <c r="Q19" s="228">
        <v>1</v>
      </c>
      <c r="R19" s="227">
        <f t="shared" si="7"/>
        <v>0.0037735849056603774</v>
      </c>
      <c r="S19" s="230">
        <v>20</v>
      </c>
      <c r="T19" s="227">
        <f t="shared" si="8"/>
        <v>0.07547169811320754</v>
      </c>
      <c r="U19" s="230">
        <v>47</v>
      </c>
      <c r="V19" s="227">
        <f t="shared" si="9"/>
        <v>0.17735849056603772</v>
      </c>
      <c r="W19" s="230">
        <v>44</v>
      </c>
      <c r="X19" s="227">
        <f t="shared" si="10"/>
        <v>0.1660377358490566</v>
      </c>
      <c r="Y19" s="230">
        <v>6</v>
      </c>
      <c r="Z19" s="227">
        <f t="shared" si="11"/>
        <v>0.022641509433962263</v>
      </c>
      <c r="AA19" s="230">
        <v>1</v>
      </c>
      <c r="AB19" s="227">
        <f t="shared" si="12"/>
        <v>0.0037735849056603774</v>
      </c>
      <c r="AC19" s="230">
        <v>7</v>
      </c>
      <c r="AD19" s="227">
        <f t="shared" si="13"/>
        <v>0.026415094339622643</v>
      </c>
      <c r="AE19" s="230"/>
      <c r="AF19" s="227">
        <f t="shared" si="14"/>
        <v>0</v>
      </c>
      <c r="AG19" s="230"/>
      <c r="AH19" s="227">
        <v>0</v>
      </c>
      <c r="AI19" s="230">
        <v>5</v>
      </c>
      <c r="AJ19" s="227">
        <f t="shared" si="15"/>
        <v>0.018867924528301886</v>
      </c>
      <c r="AK19" s="230"/>
      <c r="AL19" s="227">
        <v>0</v>
      </c>
      <c r="AM19" s="229">
        <v>265</v>
      </c>
      <c r="AR19"/>
      <c r="AT19" s="61"/>
    </row>
    <row r="20" spans="2:46" ht="12">
      <c r="B20" s="80" t="s">
        <v>175</v>
      </c>
      <c r="C20" s="230">
        <v>2</v>
      </c>
      <c r="D20" s="227">
        <f t="shared" si="0"/>
        <v>0.019230769230769232</v>
      </c>
      <c r="E20" s="230">
        <v>4</v>
      </c>
      <c r="F20" s="227">
        <f t="shared" si="1"/>
        <v>0.038461538461538464</v>
      </c>
      <c r="G20" s="230"/>
      <c r="H20" s="227">
        <f t="shared" si="2"/>
        <v>0</v>
      </c>
      <c r="I20" s="230">
        <v>58</v>
      </c>
      <c r="J20" s="227">
        <f t="shared" si="3"/>
        <v>0.5576923076923077</v>
      </c>
      <c r="K20" s="230"/>
      <c r="L20" s="227">
        <f t="shared" si="4"/>
        <v>0</v>
      </c>
      <c r="M20" s="230"/>
      <c r="N20" s="227">
        <f t="shared" si="5"/>
        <v>0</v>
      </c>
      <c r="O20" s="230"/>
      <c r="P20" s="227">
        <f t="shared" si="6"/>
        <v>0</v>
      </c>
      <c r="Q20" s="228"/>
      <c r="R20" s="227">
        <f t="shared" si="7"/>
        <v>0</v>
      </c>
      <c r="S20" s="230">
        <v>5</v>
      </c>
      <c r="T20" s="227">
        <f t="shared" si="8"/>
        <v>0.04807692307692308</v>
      </c>
      <c r="U20" s="230">
        <v>10</v>
      </c>
      <c r="V20" s="227">
        <f t="shared" si="9"/>
        <v>0.09615384615384616</v>
      </c>
      <c r="W20" s="230">
        <v>18</v>
      </c>
      <c r="X20" s="227">
        <f t="shared" si="10"/>
        <v>0.17307692307692307</v>
      </c>
      <c r="Y20" s="230">
        <v>4</v>
      </c>
      <c r="Z20" s="227">
        <f t="shared" si="11"/>
        <v>0.038461538461538464</v>
      </c>
      <c r="AA20" s="230"/>
      <c r="AB20" s="227">
        <f t="shared" si="12"/>
        <v>0</v>
      </c>
      <c r="AC20" s="230">
        <v>2</v>
      </c>
      <c r="AD20" s="227">
        <f t="shared" si="13"/>
        <v>0.019230769230769232</v>
      </c>
      <c r="AE20" s="230"/>
      <c r="AF20" s="227">
        <f t="shared" si="14"/>
        <v>0</v>
      </c>
      <c r="AG20" s="230"/>
      <c r="AH20" s="227">
        <v>0</v>
      </c>
      <c r="AI20" s="230">
        <v>1</v>
      </c>
      <c r="AJ20" s="227">
        <f t="shared" si="15"/>
        <v>0.009615384615384616</v>
      </c>
      <c r="AK20" s="230"/>
      <c r="AL20" s="227">
        <v>0</v>
      </c>
      <c r="AM20" s="229">
        <v>104</v>
      </c>
      <c r="AR20"/>
      <c r="AT20" s="61"/>
    </row>
    <row r="21" spans="2:46" ht="12">
      <c r="B21" s="80" t="s">
        <v>176</v>
      </c>
      <c r="C21" s="230">
        <v>1</v>
      </c>
      <c r="D21" s="227">
        <f t="shared" si="0"/>
        <v>0.0625</v>
      </c>
      <c r="E21" s="230">
        <v>1</v>
      </c>
      <c r="F21" s="227">
        <f t="shared" si="1"/>
        <v>0.0625</v>
      </c>
      <c r="G21" s="230"/>
      <c r="H21" s="227">
        <f t="shared" si="2"/>
        <v>0</v>
      </c>
      <c r="I21" s="230">
        <v>4</v>
      </c>
      <c r="J21" s="227">
        <f t="shared" si="3"/>
        <v>0.25</v>
      </c>
      <c r="K21" s="230"/>
      <c r="L21" s="227">
        <f t="shared" si="4"/>
        <v>0</v>
      </c>
      <c r="M21" s="230"/>
      <c r="N21" s="227">
        <f t="shared" si="5"/>
        <v>0</v>
      </c>
      <c r="O21" s="230"/>
      <c r="P21" s="227">
        <f t="shared" si="6"/>
        <v>0</v>
      </c>
      <c r="Q21" s="228">
        <v>1</v>
      </c>
      <c r="R21" s="227">
        <f t="shared" si="7"/>
        <v>0.0625</v>
      </c>
      <c r="S21" s="230"/>
      <c r="T21" s="227">
        <f t="shared" si="8"/>
        <v>0</v>
      </c>
      <c r="U21" s="230">
        <v>3</v>
      </c>
      <c r="V21" s="227">
        <f t="shared" si="9"/>
        <v>0.1875</v>
      </c>
      <c r="W21" s="230">
        <v>6</v>
      </c>
      <c r="X21" s="227">
        <f t="shared" si="10"/>
        <v>0.375</v>
      </c>
      <c r="Y21" s="230"/>
      <c r="Z21" s="227">
        <f t="shared" si="11"/>
        <v>0</v>
      </c>
      <c r="AA21" s="230"/>
      <c r="AB21" s="227">
        <f t="shared" si="12"/>
        <v>0</v>
      </c>
      <c r="AC21" s="230"/>
      <c r="AD21" s="227">
        <f t="shared" si="13"/>
        <v>0</v>
      </c>
      <c r="AE21" s="230"/>
      <c r="AF21" s="227">
        <f t="shared" si="14"/>
        <v>0</v>
      </c>
      <c r="AG21" s="230"/>
      <c r="AH21" s="227">
        <v>0</v>
      </c>
      <c r="AI21" s="230"/>
      <c r="AJ21" s="227">
        <f t="shared" si="15"/>
        <v>0</v>
      </c>
      <c r="AK21" s="230"/>
      <c r="AL21" s="227">
        <v>0</v>
      </c>
      <c r="AM21" s="229">
        <v>16</v>
      </c>
      <c r="AR21"/>
      <c r="AT21" s="61"/>
    </row>
    <row r="22" spans="2:46" ht="12">
      <c r="B22" s="80" t="s">
        <v>177</v>
      </c>
      <c r="C22" s="230">
        <v>17</v>
      </c>
      <c r="D22" s="227">
        <f t="shared" si="0"/>
        <v>0.03189493433395872</v>
      </c>
      <c r="E22" s="230">
        <v>16</v>
      </c>
      <c r="F22" s="227">
        <f t="shared" si="1"/>
        <v>0.0300187617260788</v>
      </c>
      <c r="G22" s="230">
        <v>3</v>
      </c>
      <c r="H22" s="227">
        <f t="shared" si="2"/>
        <v>0.005628517823639775</v>
      </c>
      <c r="I22" s="230">
        <v>191</v>
      </c>
      <c r="J22" s="227">
        <f t="shared" si="3"/>
        <v>0.35834896810506567</v>
      </c>
      <c r="K22" s="230">
        <v>11</v>
      </c>
      <c r="L22" s="227">
        <f t="shared" si="4"/>
        <v>0.020637898686679174</v>
      </c>
      <c r="M22" s="230"/>
      <c r="N22" s="227">
        <f t="shared" si="5"/>
        <v>0</v>
      </c>
      <c r="O22" s="230"/>
      <c r="P22" s="227">
        <f t="shared" si="6"/>
        <v>0</v>
      </c>
      <c r="Q22" s="228">
        <v>1</v>
      </c>
      <c r="R22" s="227">
        <f t="shared" si="7"/>
        <v>0.001876172607879925</v>
      </c>
      <c r="S22" s="230">
        <v>8</v>
      </c>
      <c r="T22" s="227">
        <f t="shared" si="8"/>
        <v>0.0150093808630394</v>
      </c>
      <c r="U22" s="230">
        <v>59</v>
      </c>
      <c r="V22" s="227">
        <f t="shared" si="9"/>
        <v>0.11069418386491557</v>
      </c>
      <c r="W22" s="230">
        <v>184</v>
      </c>
      <c r="X22" s="227">
        <f t="shared" si="10"/>
        <v>0.3452157598499062</v>
      </c>
      <c r="Y22" s="230">
        <v>13</v>
      </c>
      <c r="Z22" s="227">
        <f t="shared" si="11"/>
        <v>0.024390243902439025</v>
      </c>
      <c r="AA22" s="230">
        <v>2</v>
      </c>
      <c r="AB22" s="227">
        <f t="shared" si="12"/>
        <v>0.00375234521575985</v>
      </c>
      <c r="AC22" s="230">
        <v>19</v>
      </c>
      <c r="AD22" s="227">
        <f t="shared" si="13"/>
        <v>0.03564727954971857</v>
      </c>
      <c r="AE22" s="230">
        <v>1</v>
      </c>
      <c r="AF22" s="227">
        <f t="shared" si="14"/>
        <v>0.001876172607879925</v>
      </c>
      <c r="AG22" s="230"/>
      <c r="AH22" s="227">
        <v>0</v>
      </c>
      <c r="AI22" s="230">
        <v>8</v>
      </c>
      <c r="AJ22" s="227">
        <f t="shared" si="15"/>
        <v>0.0150093808630394</v>
      </c>
      <c r="AK22" s="230"/>
      <c r="AL22" s="227">
        <v>0</v>
      </c>
      <c r="AM22" s="229">
        <v>533</v>
      </c>
      <c r="AR22"/>
      <c r="AT22" s="61"/>
    </row>
    <row r="23" spans="2:46" ht="12">
      <c r="B23" s="80" t="s">
        <v>178</v>
      </c>
      <c r="C23" s="230">
        <v>2</v>
      </c>
      <c r="D23" s="227">
        <f t="shared" si="0"/>
        <v>0.06896551724137931</v>
      </c>
      <c r="E23" s="230"/>
      <c r="F23" s="227">
        <f t="shared" si="1"/>
        <v>0</v>
      </c>
      <c r="G23" s="230"/>
      <c r="H23" s="227">
        <f t="shared" si="2"/>
        <v>0</v>
      </c>
      <c r="I23" s="230">
        <v>11</v>
      </c>
      <c r="J23" s="227">
        <f t="shared" si="3"/>
        <v>0.3793103448275862</v>
      </c>
      <c r="K23" s="230">
        <v>1</v>
      </c>
      <c r="L23" s="227">
        <f t="shared" si="4"/>
        <v>0.034482758620689655</v>
      </c>
      <c r="M23" s="230"/>
      <c r="N23" s="227">
        <f t="shared" si="5"/>
        <v>0</v>
      </c>
      <c r="O23" s="230"/>
      <c r="P23" s="227">
        <f t="shared" si="6"/>
        <v>0</v>
      </c>
      <c r="Q23" s="228"/>
      <c r="R23" s="227">
        <f t="shared" si="7"/>
        <v>0</v>
      </c>
      <c r="S23" s="230">
        <v>1</v>
      </c>
      <c r="T23" s="227">
        <f t="shared" si="8"/>
        <v>0.034482758620689655</v>
      </c>
      <c r="U23" s="230">
        <v>2</v>
      </c>
      <c r="V23" s="227">
        <f t="shared" si="9"/>
        <v>0.06896551724137931</v>
      </c>
      <c r="W23" s="230">
        <v>10</v>
      </c>
      <c r="X23" s="227">
        <f t="shared" si="10"/>
        <v>0.3448275862068966</v>
      </c>
      <c r="Y23" s="230">
        <v>1</v>
      </c>
      <c r="Z23" s="227">
        <f t="shared" si="11"/>
        <v>0.034482758620689655</v>
      </c>
      <c r="AA23" s="230"/>
      <c r="AB23" s="227">
        <f t="shared" si="12"/>
        <v>0</v>
      </c>
      <c r="AC23" s="230">
        <v>1</v>
      </c>
      <c r="AD23" s="227">
        <f t="shared" si="13"/>
        <v>0.034482758620689655</v>
      </c>
      <c r="AE23" s="230"/>
      <c r="AF23" s="227">
        <f t="shared" si="14"/>
        <v>0</v>
      </c>
      <c r="AG23" s="230"/>
      <c r="AH23" s="227">
        <v>0</v>
      </c>
      <c r="AI23" s="230"/>
      <c r="AJ23" s="227">
        <f t="shared" si="15"/>
        <v>0</v>
      </c>
      <c r="AK23" s="230"/>
      <c r="AL23" s="227">
        <v>0</v>
      </c>
      <c r="AM23" s="229">
        <v>29</v>
      </c>
      <c r="AR23"/>
      <c r="AT23" s="61"/>
    </row>
    <row r="24" spans="2:46" ht="12">
      <c r="B24" s="80" t="s">
        <v>179</v>
      </c>
      <c r="C24" s="230">
        <v>70</v>
      </c>
      <c r="D24" s="227">
        <f t="shared" si="0"/>
        <v>0.042735042735042736</v>
      </c>
      <c r="E24" s="230">
        <v>93</v>
      </c>
      <c r="F24" s="227">
        <f t="shared" si="1"/>
        <v>0.056776556776556776</v>
      </c>
      <c r="G24" s="230">
        <v>9</v>
      </c>
      <c r="H24" s="227">
        <f t="shared" si="2"/>
        <v>0.005494505494505495</v>
      </c>
      <c r="I24" s="230">
        <v>648</v>
      </c>
      <c r="J24" s="227">
        <f t="shared" si="3"/>
        <v>0.3956043956043956</v>
      </c>
      <c r="K24" s="230">
        <v>33</v>
      </c>
      <c r="L24" s="227">
        <f t="shared" si="4"/>
        <v>0.020146520146520148</v>
      </c>
      <c r="M24" s="230">
        <v>1</v>
      </c>
      <c r="N24" s="227">
        <f t="shared" si="5"/>
        <v>0.0006105006105006105</v>
      </c>
      <c r="O24" s="230"/>
      <c r="P24" s="227">
        <f t="shared" si="6"/>
        <v>0</v>
      </c>
      <c r="Q24" s="228">
        <v>16</v>
      </c>
      <c r="R24" s="227">
        <f t="shared" si="7"/>
        <v>0.009768009768009768</v>
      </c>
      <c r="S24" s="230">
        <v>51</v>
      </c>
      <c r="T24" s="227">
        <f t="shared" si="8"/>
        <v>0.031135531135531136</v>
      </c>
      <c r="U24" s="230">
        <v>151</v>
      </c>
      <c r="V24" s="227">
        <f t="shared" si="9"/>
        <v>0.09218559218559219</v>
      </c>
      <c r="W24" s="230">
        <v>450</v>
      </c>
      <c r="X24" s="227">
        <f t="shared" si="10"/>
        <v>0.27472527472527475</v>
      </c>
      <c r="Y24" s="230">
        <v>19</v>
      </c>
      <c r="Z24" s="227">
        <f t="shared" si="11"/>
        <v>0.0115995115995116</v>
      </c>
      <c r="AA24" s="230">
        <v>5</v>
      </c>
      <c r="AB24" s="227">
        <f t="shared" si="12"/>
        <v>0.0030525030525030525</v>
      </c>
      <c r="AC24" s="230">
        <v>64</v>
      </c>
      <c r="AD24" s="227">
        <f t="shared" si="13"/>
        <v>0.03907203907203907</v>
      </c>
      <c r="AE24" s="230"/>
      <c r="AF24" s="227">
        <f t="shared" si="14"/>
        <v>0</v>
      </c>
      <c r="AG24" s="230"/>
      <c r="AH24" s="227">
        <v>0</v>
      </c>
      <c r="AI24" s="230">
        <v>27</v>
      </c>
      <c r="AJ24" s="227">
        <f t="shared" si="15"/>
        <v>0.016483516483516484</v>
      </c>
      <c r="AK24" s="230">
        <v>1</v>
      </c>
      <c r="AL24" s="227">
        <v>0.0006105006105006105</v>
      </c>
      <c r="AM24" s="229">
        <v>1638</v>
      </c>
      <c r="AR24"/>
      <c r="AT24" s="61"/>
    </row>
    <row r="25" spans="2:46" ht="12">
      <c r="B25" s="80" t="s">
        <v>180</v>
      </c>
      <c r="C25" s="230">
        <v>3</v>
      </c>
      <c r="D25" s="227">
        <f t="shared" si="0"/>
        <v>0.16666666666666666</v>
      </c>
      <c r="E25" s="230"/>
      <c r="F25" s="227">
        <f t="shared" si="1"/>
        <v>0</v>
      </c>
      <c r="G25" s="230"/>
      <c r="H25" s="227">
        <f t="shared" si="2"/>
        <v>0</v>
      </c>
      <c r="I25" s="230">
        <v>10</v>
      </c>
      <c r="J25" s="227">
        <f t="shared" si="3"/>
        <v>0.5555555555555556</v>
      </c>
      <c r="K25" s="230">
        <v>1</v>
      </c>
      <c r="L25" s="227">
        <f t="shared" si="4"/>
        <v>0.05555555555555555</v>
      </c>
      <c r="M25" s="230"/>
      <c r="N25" s="227">
        <f t="shared" si="5"/>
        <v>0</v>
      </c>
      <c r="O25" s="230"/>
      <c r="P25" s="227">
        <f t="shared" si="6"/>
        <v>0</v>
      </c>
      <c r="Q25" s="228">
        <v>1</v>
      </c>
      <c r="R25" s="227">
        <f t="shared" si="7"/>
        <v>0.05555555555555555</v>
      </c>
      <c r="S25" s="230"/>
      <c r="T25" s="227">
        <f t="shared" si="8"/>
        <v>0</v>
      </c>
      <c r="U25" s="230">
        <v>2</v>
      </c>
      <c r="V25" s="227">
        <f t="shared" si="9"/>
        <v>0.1111111111111111</v>
      </c>
      <c r="W25" s="230">
        <v>1</v>
      </c>
      <c r="X25" s="227">
        <f t="shared" si="10"/>
        <v>0.05555555555555555</v>
      </c>
      <c r="Y25" s="230"/>
      <c r="Z25" s="227">
        <f t="shared" si="11"/>
        <v>0</v>
      </c>
      <c r="AA25" s="230"/>
      <c r="AB25" s="227">
        <f t="shared" si="12"/>
        <v>0</v>
      </c>
      <c r="AC25" s="230"/>
      <c r="AD25" s="227">
        <f t="shared" si="13"/>
        <v>0</v>
      </c>
      <c r="AE25" s="230"/>
      <c r="AF25" s="227">
        <f t="shared" si="14"/>
        <v>0</v>
      </c>
      <c r="AG25" s="230"/>
      <c r="AH25" s="227">
        <v>0</v>
      </c>
      <c r="AI25" s="230"/>
      <c r="AJ25" s="227">
        <f t="shared" si="15"/>
        <v>0</v>
      </c>
      <c r="AK25" s="230"/>
      <c r="AL25" s="227">
        <v>0</v>
      </c>
      <c r="AM25" s="229">
        <v>18</v>
      </c>
      <c r="AR25"/>
      <c r="AT25" s="61"/>
    </row>
    <row r="26" spans="2:46" ht="12">
      <c r="B26" s="80" t="s">
        <v>181</v>
      </c>
      <c r="C26" s="230">
        <v>4</v>
      </c>
      <c r="D26" s="227">
        <f t="shared" si="0"/>
        <v>0.0625</v>
      </c>
      <c r="E26" s="230">
        <v>5</v>
      </c>
      <c r="F26" s="227">
        <f t="shared" si="1"/>
        <v>0.078125</v>
      </c>
      <c r="G26" s="230"/>
      <c r="H26" s="227">
        <f t="shared" si="2"/>
        <v>0</v>
      </c>
      <c r="I26" s="230">
        <v>28</v>
      </c>
      <c r="J26" s="227">
        <f t="shared" si="3"/>
        <v>0.4375</v>
      </c>
      <c r="K26" s="230"/>
      <c r="L26" s="227">
        <f t="shared" si="4"/>
        <v>0</v>
      </c>
      <c r="M26" s="230"/>
      <c r="N26" s="227">
        <f t="shared" si="5"/>
        <v>0</v>
      </c>
      <c r="O26" s="230"/>
      <c r="P26" s="227">
        <f t="shared" si="6"/>
        <v>0</v>
      </c>
      <c r="Q26" s="228">
        <v>1</v>
      </c>
      <c r="R26" s="227">
        <f t="shared" si="7"/>
        <v>0.015625</v>
      </c>
      <c r="S26" s="230">
        <v>2</v>
      </c>
      <c r="T26" s="227">
        <f t="shared" si="8"/>
        <v>0.03125</v>
      </c>
      <c r="U26" s="230">
        <v>6</v>
      </c>
      <c r="V26" s="227">
        <f t="shared" si="9"/>
        <v>0.09375</v>
      </c>
      <c r="W26" s="230">
        <v>16</v>
      </c>
      <c r="X26" s="227">
        <f t="shared" si="10"/>
        <v>0.25</v>
      </c>
      <c r="Y26" s="230">
        <v>1</v>
      </c>
      <c r="Z26" s="227">
        <f t="shared" si="11"/>
        <v>0.015625</v>
      </c>
      <c r="AA26" s="230"/>
      <c r="AB26" s="227">
        <f t="shared" si="12"/>
        <v>0</v>
      </c>
      <c r="AC26" s="230"/>
      <c r="AD26" s="227">
        <f t="shared" si="13"/>
        <v>0</v>
      </c>
      <c r="AE26" s="230"/>
      <c r="AF26" s="227">
        <f t="shared" si="14"/>
        <v>0</v>
      </c>
      <c r="AG26" s="230"/>
      <c r="AH26" s="227">
        <v>0</v>
      </c>
      <c r="AI26" s="230">
        <v>1</v>
      </c>
      <c r="AJ26" s="227">
        <f t="shared" si="15"/>
        <v>0.015625</v>
      </c>
      <c r="AK26" s="230"/>
      <c r="AL26" s="227">
        <v>0</v>
      </c>
      <c r="AM26" s="229">
        <v>64</v>
      </c>
      <c r="AR26"/>
      <c r="AT26" s="61"/>
    </row>
    <row r="27" spans="2:46" ht="12">
      <c r="B27" s="80" t="s">
        <v>182</v>
      </c>
      <c r="C27" s="230">
        <v>13</v>
      </c>
      <c r="D27" s="227">
        <f t="shared" si="0"/>
        <v>0.06103286384976526</v>
      </c>
      <c r="E27" s="230">
        <v>14</v>
      </c>
      <c r="F27" s="227">
        <f t="shared" si="1"/>
        <v>0.06572769953051644</v>
      </c>
      <c r="G27" s="230">
        <v>1</v>
      </c>
      <c r="H27" s="227">
        <f t="shared" si="2"/>
        <v>0.004694835680751174</v>
      </c>
      <c r="I27" s="230">
        <v>74</v>
      </c>
      <c r="J27" s="227">
        <f t="shared" si="3"/>
        <v>0.3474178403755869</v>
      </c>
      <c r="K27" s="230">
        <v>5</v>
      </c>
      <c r="L27" s="227">
        <f t="shared" si="4"/>
        <v>0.023474178403755867</v>
      </c>
      <c r="M27" s="230"/>
      <c r="N27" s="227">
        <f t="shared" si="5"/>
        <v>0</v>
      </c>
      <c r="O27" s="230"/>
      <c r="P27" s="227">
        <f t="shared" si="6"/>
        <v>0</v>
      </c>
      <c r="Q27" s="228">
        <v>5</v>
      </c>
      <c r="R27" s="227">
        <f t="shared" si="7"/>
        <v>0.023474178403755867</v>
      </c>
      <c r="S27" s="230">
        <v>6</v>
      </c>
      <c r="T27" s="227">
        <f t="shared" si="8"/>
        <v>0.028169014084507043</v>
      </c>
      <c r="U27" s="230">
        <v>19</v>
      </c>
      <c r="V27" s="227">
        <f t="shared" si="9"/>
        <v>0.0892018779342723</v>
      </c>
      <c r="W27" s="230">
        <v>60</v>
      </c>
      <c r="X27" s="227">
        <f t="shared" si="10"/>
        <v>0.28169014084507044</v>
      </c>
      <c r="Y27" s="230">
        <v>2</v>
      </c>
      <c r="Z27" s="227">
        <f t="shared" si="11"/>
        <v>0.009389671361502348</v>
      </c>
      <c r="AA27" s="230">
        <v>2</v>
      </c>
      <c r="AB27" s="227">
        <f t="shared" si="12"/>
        <v>0.009389671361502348</v>
      </c>
      <c r="AC27" s="230">
        <v>8</v>
      </c>
      <c r="AD27" s="227">
        <f t="shared" si="13"/>
        <v>0.03755868544600939</v>
      </c>
      <c r="AE27" s="230"/>
      <c r="AF27" s="227">
        <f t="shared" si="14"/>
        <v>0</v>
      </c>
      <c r="AG27" s="230"/>
      <c r="AH27" s="227">
        <v>0</v>
      </c>
      <c r="AI27" s="230">
        <v>4</v>
      </c>
      <c r="AJ27" s="227">
        <f t="shared" si="15"/>
        <v>0.018779342723004695</v>
      </c>
      <c r="AK27" s="230"/>
      <c r="AL27" s="227">
        <v>0</v>
      </c>
      <c r="AM27" s="229">
        <v>213</v>
      </c>
      <c r="AR27"/>
      <c r="AT27" s="61"/>
    </row>
    <row r="28" spans="2:46" ht="12">
      <c r="B28" s="80" t="s">
        <v>190</v>
      </c>
      <c r="C28" s="230"/>
      <c r="D28" s="227">
        <f t="shared" si="0"/>
        <v>0</v>
      </c>
      <c r="E28" s="230"/>
      <c r="F28" s="227">
        <f t="shared" si="1"/>
        <v>0</v>
      </c>
      <c r="G28" s="230">
        <v>1</v>
      </c>
      <c r="H28" s="227">
        <f t="shared" si="2"/>
        <v>0.05555555555555555</v>
      </c>
      <c r="I28" s="230">
        <v>10</v>
      </c>
      <c r="J28" s="227">
        <f t="shared" si="3"/>
        <v>0.5555555555555556</v>
      </c>
      <c r="K28" s="230"/>
      <c r="L28" s="227">
        <f t="shared" si="4"/>
        <v>0</v>
      </c>
      <c r="M28" s="230"/>
      <c r="N28" s="227">
        <f t="shared" si="5"/>
        <v>0</v>
      </c>
      <c r="O28" s="230"/>
      <c r="P28" s="227">
        <f t="shared" si="6"/>
        <v>0</v>
      </c>
      <c r="Q28" s="228"/>
      <c r="R28" s="227">
        <f t="shared" si="7"/>
        <v>0</v>
      </c>
      <c r="S28" s="230">
        <v>1</v>
      </c>
      <c r="T28" s="227">
        <f t="shared" si="8"/>
        <v>0.05555555555555555</v>
      </c>
      <c r="U28" s="230">
        <v>1</v>
      </c>
      <c r="V28" s="227">
        <f t="shared" si="9"/>
        <v>0.05555555555555555</v>
      </c>
      <c r="W28" s="230">
        <v>5</v>
      </c>
      <c r="X28" s="227">
        <f t="shared" si="10"/>
        <v>0.2777777777777778</v>
      </c>
      <c r="Y28" s="230"/>
      <c r="Z28" s="227">
        <f t="shared" si="11"/>
        <v>0</v>
      </c>
      <c r="AA28" s="230"/>
      <c r="AB28" s="227">
        <f t="shared" si="12"/>
        <v>0</v>
      </c>
      <c r="AC28" s="230"/>
      <c r="AD28" s="227">
        <f t="shared" si="13"/>
        <v>0</v>
      </c>
      <c r="AE28" s="230"/>
      <c r="AF28" s="227">
        <f t="shared" si="14"/>
        <v>0</v>
      </c>
      <c r="AG28" s="230"/>
      <c r="AH28" s="227">
        <v>0</v>
      </c>
      <c r="AI28" s="230"/>
      <c r="AJ28" s="227">
        <f t="shared" si="15"/>
        <v>0</v>
      </c>
      <c r="AK28" s="230"/>
      <c r="AL28" s="227">
        <v>0</v>
      </c>
      <c r="AM28" s="229">
        <v>18</v>
      </c>
      <c r="AR28"/>
      <c r="AT28" s="61"/>
    </row>
    <row r="29" spans="2:46" ht="12">
      <c r="B29" s="80" t="s">
        <v>147</v>
      </c>
      <c r="C29" s="229">
        <v>264</v>
      </c>
      <c r="D29" s="231">
        <f t="shared" si="0"/>
        <v>0.042118698149329926</v>
      </c>
      <c r="E29" s="229">
        <v>373</v>
      </c>
      <c r="F29" s="231">
        <f t="shared" si="1"/>
        <v>0.05950861518825782</v>
      </c>
      <c r="G29" s="229">
        <v>28</v>
      </c>
      <c r="H29" s="231">
        <f t="shared" si="2"/>
        <v>0.004467134652201659</v>
      </c>
      <c r="I29" s="229">
        <v>2506</v>
      </c>
      <c r="J29" s="231">
        <f t="shared" si="3"/>
        <v>0.3998085513720485</v>
      </c>
      <c r="K29" s="229">
        <v>125</v>
      </c>
      <c r="L29" s="231">
        <f t="shared" si="4"/>
        <v>0.01994256541161455</v>
      </c>
      <c r="M29" s="229">
        <v>5</v>
      </c>
      <c r="N29" s="231">
        <f t="shared" si="5"/>
        <v>0.000797702616464582</v>
      </c>
      <c r="O29" s="229">
        <v>1</v>
      </c>
      <c r="P29" s="231">
        <f t="shared" si="6"/>
        <v>0.0001595405232929164</v>
      </c>
      <c r="Q29" s="229">
        <v>41</v>
      </c>
      <c r="R29" s="231">
        <f t="shared" si="7"/>
        <v>0.006541161455009573</v>
      </c>
      <c r="S29" s="229">
        <v>245</v>
      </c>
      <c r="T29" s="231">
        <f t="shared" si="8"/>
        <v>0.039087428206764516</v>
      </c>
      <c r="U29" s="229">
        <v>828</v>
      </c>
      <c r="V29" s="231">
        <f t="shared" si="9"/>
        <v>0.13209955328653478</v>
      </c>
      <c r="W29" s="229">
        <v>1444</v>
      </c>
      <c r="X29" s="231">
        <f t="shared" si="10"/>
        <v>0.23037651563497127</v>
      </c>
      <c r="Y29" s="229">
        <v>103</v>
      </c>
      <c r="Z29" s="231">
        <f t="shared" si="11"/>
        <v>0.01643267389917039</v>
      </c>
      <c r="AA29" s="229">
        <v>21</v>
      </c>
      <c r="AB29" s="231">
        <f t="shared" si="12"/>
        <v>0.0033503509891512446</v>
      </c>
      <c r="AC29" s="229">
        <v>191</v>
      </c>
      <c r="AD29" s="231">
        <f t="shared" si="13"/>
        <v>0.030472239948947034</v>
      </c>
      <c r="AE29" s="229">
        <v>1</v>
      </c>
      <c r="AF29" s="227">
        <f t="shared" si="14"/>
        <v>0.0001595405232929164</v>
      </c>
      <c r="AG29" s="229">
        <v>1</v>
      </c>
      <c r="AH29" s="227">
        <v>0.00015959144589849984</v>
      </c>
      <c r="AI29" s="229">
        <v>90</v>
      </c>
      <c r="AJ29" s="231">
        <f t="shared" si="15"/>
        <v>0.014358647096362476</v>
      </c>
      <c r="AK29" s="229">
        <v>1</v>
      </c>
      <c r="AL29" s="227">
        <v>0.0001595405232929164</v>
      </c>
      <c r="AM29" s="229">
        <v>6268</v>
      </c>
      <c r="AR29"/>
      <c r="AT29" s="61"/>
    </row>
    <row r="31" ht="12">
      <c r="B31" s="6" t="s">
        <v>5</v>
      </c>
    </row>
    <row r="32" spans="2:44" ht="12">
      <c r="B32" t="s">
        <v>267</v>
      </c>
      <c r="AE32"/>
      <c r="AF32"/>
      <c r="AG32"/>
      <c r="AH32"/>
      <c r="AR32"/>
    </row>
    <row r="33" spans="2:44" ht="12">
      <c r="B33" t="s">
        <v>67</v>
      </c>
      <c r="AE33"/>
      <c r="AF33"/>
      <c r="AG33"/>
      <c r="AH33"/>
      <c r="AR33"/>
    </row>
    <row r="34" spans="2:44" ht="12">
      <c r="B34" s="7" t="s">
        <v>96</v>
      </c>
      <c r="AE34"/>
      <c r="AF34"/>
      <c r="AG34"/>
      <c r="AH34"/>
      <c r="AR34"/>
    </row>
    <row r="35" spans="2:44" ht="12">
      <c r="B35" t="s">
        <v>193</v>
      </c>
      <c r="AE35"/>
      <c r="AF35"/>
      <c r="AG35"/>
      <c r="AH35"/>
      <c r="AR35"/>
    </row>
    <row r="36" spans="31:44" ht="12">
      <c r="AE36"/>
      <c r="AF36"/>
      <c r="AG36"/>
      <c r="AH36"/>
      <c r="AR36"/>
    </row>
    <row r="37" spans="2:44" ht="19.5">
      <c r="B37" s="5" t="s">
        <v>1</v>
      </c>
      <c r="AF37"/>
      <c r="AG37"/>
      <c r="AH37"/>
      <c r="AR37"/>
    </row>
    <row r="38" spans="32:44" ht="12">
      <c r="AF38"/>
      <c r="AG38"/>
      <c r="AH38"/>
      <c r="AR38"/>
    </row>
    <row r="39" spans="32:44" ht="12">
      <c r="AF39"/>
      <c r="AG39"/>
      <c r="AH39"/>
      <c r="AR39"/>
    </row>
    <row r="40" spans="31:44" ht="12">
      <c r="AE40"/>
      <c r="AF40"/>
      <c r="AG40"/>
      <c r="AH40"/>
      <c r="AR40"/>
    </row>
    <row r="41" spans="31:44" ht="12">
      <c r="AE41"/>
      <c r="AF41"/>
      <c r="AG41"/>
      <c r="AH41"/>
      <c r="AR41"/>
    </row>
    <row r="42" spans="31:44" ht="12">
      <c r="AE42"/>
      <c r="AF42"/>
      <c r="AG42"/>
      <c r="AH42"/>
      <c r="AR42"/>
    </row>
    <row r="43" spans="31:44" ht="12">
      <c r="AE43"/>
      <c r="AF43"/>
      <c r="AG43"/>
      <c r="AH43"/>
      <c r="AR43"/>
    </row>
    <row r="44" spans="31:44" ht="12">
      <c r="AE44"/>
      <c r="AF44"/>
      <c r="AG44"/>
      <c r="AH44"/>
      <c r="AR44"/>
    </row>
    <row r="45" spans="31:44" ht="12">
      <c r="AE45"/>
      <c r="AF45"/>
      <c r="AG45"/>
      <c r="AH45"/>
      <c r="AR45"/>
    </row>
    <row r="46" spans="31:44" ht="12">
      <c r="AE46"/>
      <c r="AF46"/>
      <c r="AG46"/>
      <c r="AH46"/>
      <c r="AR46"/>
    </row>
    <row r="47" spans="31:44" ht="12">
      <c r="AE47"/>
      <c r="AF47"/>
      <c r="AG47"/>
      <c r="AH47"/>
      <c r="AR47"/>
    </row>
    <row r="48" spans="31:44" ht="12">
      <c r="AE48"/>
      <c r="AF48"/>
      <c r="AG48"/>
      <c r="AH48"/>
      <c r="AR48"/>
    </row>
    <row r="49" spans="31:44" ht="12">
      <c r="AE49"/>
      <c r="AF49"/>
      <c r="AG49"/>
      <c r="AH49"/>
      <c r="AR49"/>
    </row>
    <row r="50" spans="31:44" ht="12">
      <c r="AE50"/>
      <c r="AF50"/>
      <c r="AG50"/>
      <c r="AH50"/>
      <c r="AR50"/>
    </row>
    <row r="51" spans="31:44" ht="12">
      <c r="AE51"/>
      <c r="AF51"/>
      <c r="AG51"/>
      <c r="AH51"/>
      <c r="AR51"/>
    </row>
    <row r="52" spans="31:44" ht="12">
      <c r="AE52"/>
      <c r="AF52"/>
      <c r="AG52"/>
      <c r="AH52"/>
      <c r="AR52"/>
    </row>
    <row r="53" spans="31:44" ht="12">
      <c r="AE53"/>
      <c r="AF53"/>
      <c r="AG53"/>
      <c r="AH53"/>
      <c r="AR53"/>
    </row>
    <row r="54" spans="31:44" ht="12">
      <c r="AE54"/>
      <c r="AF54"/>
      <c r="AG54"/>
      <c r="AH54"/>
      <c r="AR54"/>
    </row>
    <row r="55" spans="31:44" ht="12">
      <c r="AE55"/>
      <c r="AF55"/>
      <c r="AG55"/>
      <c r="AH55"/>
      <c r="AR55"/>
    </row>
    <row r="56" spans="31:44" ht="12">
      <c r="AE56"/>
      <c r="AF56"/>
      <c r="AG56"/>
      <c r="AH56"/>
      <c r="AR56"/>
    </row>
    <row r="57" spans="31:44" ht="12">
      <c r="AE57"/>
      <c r="AF57"/>
      <c r="AG57"/>
      <c r="AH57"/>
      <c r="AR57"/>
    </row>
    <row r="58" spans="31:44" ht="12">
      <c r="AE58"/>
      <c r="AG58"/>
      <c r="AH58"/>
      <c r="AR58"/>
    </row>
    <row r="59" spans="31:44" ht="12">
      <c r="AE59"/>
      <c r="AG59"/>
      <c r="AH59"/>
      <c r="AR59"/>
    </row>
    <row r="60" spans="31:44" ht="12">
      <c r="AE60"/>
      <c r="AG60"/>
      <c r="AH60"/>
      <c r="AR60"/>
    </row>
    <row r="61" spans="31:44" ht="12">
      <c r="AE61"/>
      <c r="AG61"/>
      <c r="AH61"/>
      <c r="AR61"/>
    </row>
    <row r="62" spans="31:44" ht="12">
      <c r="AE62"/>
      <c r="AG62"/>
      <c r="AH62"/>
      <c r="AR62"/>
    </row>
    <row r="63" spans="23:44" ht="12">
      <c r="W63" s="61"/>
      <c r="X63" s="61"/>
      <c r="Y63" s="61"/>
      <c r="Z63" s="61"/>
      <c r="AE63"/>
      <c r="AF63"/>
      <c r="AG63"/>
      <c r="AR63"/>
    </row>
    <row r="64" spans="23:44" ht="12">
      <c r="W64" s="61"/>
      <c r="X64" s="61"/>
      <c r="Y64" s="61"/>
      <c r="Z64" s="61"/>
      <c r="AE64"/>
      <c r="AF64"/>
      <c r="AG64"/>
      <c r="AR64"/>
    </row>
  </sheetData>
  <sheetProtection/>
  <mergeCells count="21">
    <mergeCell ref="B2:K2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E4:AF4"/>
    <mergeCell ref="Y4:Z4"/>
    <mergeCell ref="AA4:AB4"/>
    <mergeCell ref="AC4:AD4"/>
    <mergeCell ref="AI4:AJ4"/>
    <mergeCell ref="AM4:AM5"/>
    <mergeCell ref="AG4:AH4"/>
    <mergeCell ref="AK4:AL4"/>
  </mergeCells>
  <hyperlinks>
    <hyperlink ref="B37" location="Contents!A1" display="Contents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B2:AG16"/>
  <sheetViews>
    <sheetView showGridLines="0" zoomScalePageLayoutView="0" workbookViewId="0" topLeftCell="A3">
      <selection activeCell="AB24" sqref="AB24"/>
    </sheetView>
  </sheetViews>
  <sheetFormatPr defaultColWidth="9.140625" defaultRowHeight="12.75"/>
  <cols>
    <col min="1" max="1" width="17.28125" style="0" customWidth="1"/>
    <col min="2" max="2" width="22.7109375" style="0" customWidth="1"/>
    <col min="3" max="31" width="17.28125" style="0" customWidth="1"/>
    <col min="32" max="32" width="12.421875" style="0" customWidth="1"/>
    <col min="33" max="33" width="14.421875" style="0" customWidth="1"/>
  </cols>
  <sheetData>
    <row r="2" spans="2:33" ht="18" customHeight="1">
      <c r="B2" s="670" t="s">
        <v>206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</row>
    <row r="4" spans="2:33" ht="13.5">
      <c r="B4" s="950" t="s">
        <v>156</v>
      </c>
      <c r="C4" s="961" t="s">
        <v>46</v>
      </c>
      <c r="D4" s="961"/>
      <c r="E4" s="961" t="s">
        <v>47</v>
      </c>
      <c r="F4" s="961"/>
      <c r="G4" s="961" t="s">
        <v>49</v>
      </c>
      <c r="H4" s="961"/>
      <c r="I4" s="961" t="s">
        <v>50</v>
      </c>
      <c r="J4" s="961"/>
      <c r="K4" s="961" t="s">
        <v>51</v>
      </c>
      <c r="L4" s="961"/>
      <c r="M4" s="961" t="s">
        <v>141</v>
      </c>
      <c r="N4" s="961"/>
      <c r="O4" s="961" t="s">
        <v>52</v>
      </c>
      <c r="P4" s="961"/>
      <c r="Q4" s="961" t="s">
        <v>53</v>
      </c>
      <c r="R4" s="961"/>
      <c r="S4" s="961" t="s">
        <v>54</v>
      </c>
      <c r="T4" s="961"/>
      <c r="U4" s="961" t="s">
        <v>55</v>
      </c>
      <c r="V4" s="961"/>
      <c r="W4" s="961" t="s">
        <v>44</v>
      </c>
      <c r="X4" s="961"/>
      <c r="Y4" s="961" t="s">
        <v>143</v>
      </c>
      <c r="Z4" s="961"/>
      <c r="AA4" s="961" t="s">
        <v>112</v>
      </c>
      <c r="AB4" s="961"/>
      <c r="AC4" s="962" t="s">
        <v>273</v>
      </c>
      <c r="AD4" s="963"/>
      <c r="AE4" s="961" t="s">
        <v>95</v>
      </c>
      <c r="AF4" s="961"/>
      <c r="AG4" s="950" t="s">
        <v>4</v>
      </c>
    </row>
    <row r="5" spans="2:33" ht="13.5">
      <c r="B5" s="950"/>
      <c r="C5" s="118" t="s">
        <v>91</v>
      </c>
      <c r="D5" s="118" t="s">
        <v>3</v>
      </c>
      <c r="E5" s="118" t="s">
        <v>91</v>
      </c>
      <c r="F5" s="118" t="s">
        <v>3</v>
      </c>
      <c r="G5" s="118" t="s">
        <v>91</v>
      </c>
      <c r="H5" s="118" t="s">
        <v>3</v>
      </c>
      <c r="I5" s="118" t="s">
        <v>91</v>
      </c>
      <c r="J5" s="118" t="s">
        <v>3</v>
      </c>
      <c r="K5" s="118" t="s">
        <v>91</v>
      </c>
      <c r="L5" s="118" t="s">
        <v>3</v>
      </c>
      <c r="M5" s="220" t="s">
        <v>91</v>
      </c>
      <c r="N5" s="220" t="s">
        <v>3</v>
      </c>
      <c r="O5" s="118" t="s">
        <v>91</v>
      </c>
      <c r="P5" s="118" t="s">
        <v>3</v>
      </c>
      <c r="Q5" s="118" t="s">
        <v>91</v>
      </c>
      <c r="R5" s="118" t="s">
        <v>3</v>
      </c>
      <c r="S5" s="118" t="s">
        <v>91</v>
      </c>
      <c r="T5" s="118" t="s">
        <v>3</v>
      </c>
      <c r="U5" s="118" t="s">
        <v>91</v>
      </c>
      <c r="V5" s="118" t="s">
        <v>3</v>
      </c>
      <c r="W5" s="118" t="s">
        <v>91</v>
      </c>
      <c r="X5" s="118" t="s">
        <v>3</v>
      </c>
      <c r="Y5" s="118" t="s">
        <v>91</v>
      </c>
      <c r="Z5" s="118" t="s">
        <v>3</v>
      </c>
      <c r="AA5" s="118" t="s">
        <v>91</v>
      </c>
      <c r="AB5" s="118" t="s">
        <v>3</v>
      </c>
      <c r="AC5" s="245" t="s">
        <v>91</v>
      </c>
      <c r="AD5" s="245" t="s">
        <v>3</v>
      </c>
      <c r="AE5" s="118" t="s">
        <v>91</v>
      </c>
      <c r="AF5" s="118" t="s">
        <v>3</v>
      </c>
      <c r="AG5" s="950"/>
    </row>
    <row r="6" spans="2:33" ht="12">
      <c r="B6" s="112" t="s">
        <v>161</v>
      </c>
      <c r="C6" s="88">
        <v>36</v>
      </c>
      <c r="D6" s="115">
        <v>0.05815831987075929</v>
      </c>
      <c r="E6" s="88">
        <v>33</v>
      </c>
      <c r="F6" s="115">
        <v>0.05331179321486268</v>
      </c>
      <c r="G6" s="88">
        <v>3</v>
      </c>
      <c r="H6" s="115">
        <v>0.004846526655896607</v>
      </c>
      <c r="I6" s="88">
        <v>243</v>
      </c>
      <c r="J6" s="115">
        <v>0.3925686591276252</v>
      </c>
      <c r="K6" s="88">
        <v>7</v>
      </c>
      <c r="L6" s="115">
        <v>0.011308562197092083</v>
      </c>
      <c r="M6" s="88"/>
      <c r="N6" s="115">
        <v>0</v>
      </c>
      <c r="O6" s="88">
        <v>11</v>
      </c>
      <c r="P6" s="115">
        <v>0.017770597738287562</v>
      </c>
      <c r="Q6" s="88">
        <v>21</v>
      </c>
      <c r="R6" s="115">
        <v>0.033925686591276254</v>
      </c>
      <c r="S6" s="88">
        <v>3</v>
      </c>
      <c r="T6" s="115">
        <v>0.004846526655896607</v>
      </c>
      <c r="U6" s="88">
        <v>4</v>
      </c>
      <c r="V6" s="115">
        <v>0.006462035541195477</v>
      </c>
      <c r="W6" s="88">
        <v>8</v>
      </c>
      <c r="X6" s="115">
        <v>0.012924071082390954</v>
      </c>
      <c r="Y6" s="88">
        <v>56</v>
      </c>
      <c r="Z6" s="115">
        <v>0.09046849757673667</v>
      </c>
      <c r="AA6" s="88">
        <v>168</v>
      </c>
      <c r="AB6" s="115">
        <v>0.27140549273021003</v>
      </c>
      <c r="AC6" s="70"/>
      <c r="AD6" s="115">
        <v>0</v>
      </c>
      <c r="AE6" s="88">
        <v>26</v>
      </c>
      <c r="AF6" s="115">
        <v>0.0420032310177706</v>
      </c>
      <c r="AG6" s="119">
        <v>619</v>
      </c>
    </row>
    <row r="7" spans="2:33" ht="12.75" thickBot="1">
      <c r="B7" s="113" t="s">
        <v>158</v>
      </c>
      <c r="C7" s="94">
        <v>69</v>
      </c>
      <c r="D7" s="116">
        <v>0.04114490161001789</v>
      </c>
      <c r="E7" s="94">
        <v>98</v>
      </c>
      <c r="F7" s="116">
        <v>0.05843768634466309</v>
      </c>
      <c r="G7" s="94">
        <v>10</v>
      </c>
      <c r="H7" s="116">
        <v>0.005963029218843173</v>
      </c>
      <c r="I7" s="94">
        <v>682</v>
      </c>
      <c r="J7" s="116">
        <v>0.40667859272510437</v>
      </c>
      <c r="K7" s="94">
        <v>30</v>
      </c>
      <c r="L7" s="116">
        <v>0.017889087656529516</v>
      </c>
      <c r="M7" s="94">
        <v>1</v>
      </c>
      <c r="N7" s="116">
        <v>0.0005963029218843172</v>
      </c>
      <c r="O7" s="94">
        <v>12</v>
      </c>
      <c r="P7" s="116">
        <v>0.007155635062611807</v>
      </c>
      <c r="Q7" s="94">
        <v>56</v>
      </c>
      <c r="R7" s="116">
        <v>0.033392963625521764</v>
      </c>
      <c r="S7" s="94">
        <v>5</v>
      </c>
      <c r="T7" s="116">
        <v>0.0029815146094215863</v>
      </c>
      <c r="U7" s="94">
        <v>25</v>
      </c>
      <c r="V7" s="116">
        <v>0.01490757304710793</v>
      </c>
      <c r="W7" s="94">
        <v>16</v>
      </c>
      <c r="X7" s="116">
        <v>0.009540846750149075</v>
      </c>
      <c r="Y7" s="94">
        <v>158</v>
      </c>
      <c r="Z7" s="116">
        <v>0.09421586165772212</v>
      </c>
      <c r="AA7" s="94">
        <v>469</v>
      </c>
      <c r="AB7" s="116">
        <v>0.2796660703637448</v>
      </c>
      <c r="AC7" s="246">
        <v>1</v>
      </c>
      <c r="AD7" s="116">
        <v>0.0005963029218843172</v>
      </c>
      <c r="AE7" s="94">
        <v>45</v>
      </c>
      <c r="AF7" s="116">
        <v>0.026833631484794274</v>
      </c>
      <c r="AG7" s="663">
        <v>1677</v>
      </c>
    </row>
    <row r="8" spans="2:33" ht="12.75" thickBot="1">
      <c r="B8" s="75" t="s">
        <v>4</v>
      </c>
      <c r="C8" s="73">
        <v>105</v>
      </c>
      <c r="D8" s="120">
        <v>0.04573170731707317</v>
      </c>
      <c r="E8" s="73">
        <v>131</v>
      </c>
      <c r="F8" s="120">
        <v>0.057055749128919864</v>
      </c>
      <c r="G8" s="73">
        <v>13</v>
      </c>
      <c r="H8" s="120">
        <v>0.005662020905923345</v>
      </c>
      <c r="I8" s="73">
        <v>925</v>
      </c>
      <c r="J8" s="120">
        <v>0.4028745644599303</v>
      </c>
      <c r="K8" s="73">
        <v>37</v>
      </c>
      <c r="L8" s="120">
        <v>0.016114982578397212</v>
      </c>
      <c r="M8" s="73">
        <v>1</v>
      </c>
      <c r="N8" s="120">
        <v>0.00043554006968641115</v>
      </c>
      <c r="O8" s="73">
        <v>23</v>
      </c>
      <c r="P8" s="120">
        <v>0.010017421602787456</v>
      </c>
      <c r="Q8" s="73">
        <v>77</v>
      </c>
      <c r="R8" s="120">
        <v>0.03353658536585366</v>
      </c>
      <c r="S8" s="73">
        <v>8</v>
      </c>
      <c r="T8" s="120">
        <v>0.003484320557491289</v>
      </c>
      <c r="U8" s="73">
        <v>29</v>
      </c>
      <c r="V8" s="120">
        <v>0.012630662020905924</v>
      </c>
      <c r="W8" s="73">
        <v>24</v>
      </c>
      <c r="X8" s="120">
        <v>0.010452961672473868</v>
      </c>
      <c r="Y8" s="73">
        <v>214</v>
      </c>
      <c r="Z8" s="120">
        <v>0.09320557491289198</v>
      </c>
      <c r="AA8" s="73">
        <v>637</v>
      </c>
      <c r="AB8" s="120">
        <v>0.2774390243902439</v>
      </c>
      <c r="AC8" s="242">
        <v>1</v>
      </c>
      <c r="AD8" s="120">
        <v>0.00043554006968641115</v>
      </c>
      <c r="AE8" s="73">
        <v>71</v>
      </c>
      <c r="AF8" s="120">
        <v>0.03092334494773519</v>
      </c>
      <c r="AG8" s="664">
        <v>2296</v>
      </c>
    </row>
    <row r="9" spans="2:31" ht="12">
      <c r="B9" s="16"/>
      <c r="C9" s="130"/>
      <c r="D9" s="131"/>
      <c r="E9" s="130"/>
      <c r="F9" s="131"/>
      <c r="G9" s="130"/>
      <c r="H9" s="131"/>
      <c r="I9" s="130"/>
      <c r="J9" s="131"/>
      <c r="K9" s="130"/>
      <c r="L9" s="131"/>
      <c r="M9" s="130"/>
      <c r="N9" s="131"/>
      <c r="O9" s="130"/>
      <c r="P9" s="131"/>
      <c r="Q9" s="130"/>
      <c r="R9" s="131"/>
      <c r="S9" s="130"/>
      <c r="T9" s="131"/>
      <c r="U9" s="130"/>
      <c r="V9" s="131"/>
      <c r="W9" s="130"/>
      <c r="X9" s="131"/>
      <c r="Y9" s="130"/>
      <c r="Z9" s="131"/>
      <c r="AA9" s="130"/>
      <c r="AB9" s="131"/>
      <c r="AC9" s="131"/>
      <c r="AD9" s="131"/>
      <c r="AE9" s="130"/>
    </row>
    <row r="10" ht="12">
      <c r="B10" s="4" t="s">
        <v>5</v>
      </c>
    </row>
    <row r="11" ht="12">
      <c r="B11" s="7" t="s">
        <v>267</v>
      </c>
    </row>
    <row r="12" ht="12">
      <c r="B12" t="s">
        <v>67</v>
      </c>
    </row>
    <row r="13" ht="12">
      <c r="B13" s="7" t="s">
        <v>113</v>
      </c>
    </row>
    <row r="14" ht="12">
      <c r="B14" t="s">
        <v>193</v>
      </c>
    </row>
    <row r="16" ht="19.5">
      <c r="B16" s="5" t="s">
        <v>1</v>
      </c>
    </row>
  </sheetData>
  <sheetProtection/>
  <mergeCells count="18">
    <mergeCell ref="B2:AG2"/>
    <mergeCell ref="S4:T4"/>
    <mergeCell ref="U4:V4"/>
    <mergeCell ref="B4:B5"/>
    <mergeCell ref="C4:D4"/>
    <mergeCell ref="E4:F4"/>
    <mergeCell ref="G4:H4"/>
    <mergeCell ref="M4:N4"/>
    <mergeCell ref="W4:X4"/>
    <mergeCell ref="Y4:Z4"/>
    <mergeCell ref="AA4:AB4"/>
    <mergeCell ref="AE4:AF4"/>
    <mergeCell ref="AG4:AG5"/>
    <mergeCell ref="I4:J4"/>
    <mergeCell ref="K4:L4"/>
    <mergeCell ref="O4:P4"/>
    <mergeCell ref="Q4:R4"/>
    <mergeCell ref="AC4:AD4"/>
  </mergeCells>
  <hyperlinks>
    <hyperlink ref="B16" location="Contents!A1" display="Conten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2:W16"/>
  <sheetViews>
    <sheetView showGridLines="0" zoomScalePageLayoutView="0" workbookViewId="0" topLeftCell="A1">
      <selection activeCell="C20" sqref="C20"/>
    </sheetView>
  </sheetViews>
  <sheetFormatPr defaultColWidth="9.140625" defaultRowHeight="12.75"/>
  <cols>
    <col min="1" max="23" width="17.28125" style="0" customWidth="1"/>
  </cols>
  <sheetData>
    <row r="2" spans="2:23" ht="17.25">
      <c r="B2" s="670" t="s">
        <v>207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</row>
    <row r="3" ht="15.75" customHeight="1"/>
    <row r="4" spans="2:23" ht="15" customHeight="1">
      <c r="B4" s="954" t="s">
        <v>156</v>
      </c>
      <c r="C4" s="954" t="s">
        <v>97</v>
      </c>
      <c r="D4" s="954"/>
      <c r="E4" s="951" t="s">
        <v>63</v>
      </c>
      <c r="F4" s="951"/>
      <c r="G4" s="951" t="s">
        <v>35</v>
      </c>
      <c r="H4" s="951"/>
      <c r="I4" s="951" t="s">
        <v>36</v>
      </c>
      <c r="J4" s="951"/>
      <c r="K4" s="951" t="s">
        <v>37</v>
      </c>
      <c r="L4" s="951"/>
      <c r="M4" s="951" t="s">
        <v>38</v>
      </c>
      <c r="N4" s="951"/>
      <c r="O4" s="951" t="s">
        <v>39</v>
      </c>
      <c r="P4" s="951"/>
      <c r="Q4" s="951" t="s">
        <v>40</v>
      </c>
      <c r="R4" s="951"/>
      <c r="S4" s="951" t="s">
        <v>41</v>
      </c>
      <c r="T4" s="951"/>
      <c r="U4" s="951" t="s">
        <v>64</v>
      </c>
      <c r="V4" s="951"/>
      <c r="W4" s="950" t="s">
        <v>4</v>
      </c>
    </row>
    <row r="5" spans="2:23" ht="15" customHeight="1">
      <c r="B5" s="954"/>
      <c r="C5" s="118" t="s">
        <v>91</v>
      </c>
      <c r="D5" s="118" t="s">
        <v>3</v>
      </c>
      <c r="E5" s="118" t="s">
        <v>91</v>
      </c>
      <c r="F5" s="118" t="s">
        <v>3</v>
      </c>
      <c r="G5" s="118" t="s">
        <v>91</v>
      </c>
      <c r="H5" s="118" t="s">
        <v>3</v>
      </c>
      <c r="I5" s="118" t="s">
        <v>91</v>
      </c>
      <c r="J5" s="118" t="s">
        <v>3</v>
      </c>
      <c r="K5" s="118" t="s">
        <v>91</v>
      </c>
      <c r="L5" s="118" t="s">
        <v>3</v>
      </c>
      <c r="M5" s="118" t="s">
        <v>91</v>
      </c>
      <c r="N5" s="118" t="s">
        <v>3</v>
      </c>
      <c r="O5" s="118" t="s">
        <v>91</v>
      </c>
      <c r="P5" s="118" t="s">
        <v>3</v>
      </c>
      <c r="Q5" s="118" t="s">
        <v>91</v>
      </c>
      <c r="R5" s="118" t="s">
        <v>3</v>
      </c>
      <c r="S5" s="118" t="s">
        <v>91</v>
      </c>
      <c r="T5" s="118" t="s">
        <v>3</v>
      </c>
      <c r="U5" s="118" t="s">
        <v>91</v>
      </c>
      <c r="V5" s="132" t="s">
        <v>3</v>
      </c>
      <c r="W5" s="950"/>
    </row>
    <row r="6" spans="2:23" ht="12.75" customHeight="1">
      <c r="B6" s="112" t="s">
        <v>161</v>
      </c>
      <c r="C6" s="88">
        <v>1</v>
      </c>
      <c r="D6" s="115">
        <v>0.0016155088852988692</v>
      </c>
      <c r="E6" s="88">
        <v>29</v>
      </c>
      <c r="F6" s="115">
        <v>0.046849757673667204</v>
      </c>
      <c r="G6" s="88">
        <v>44</v>
      </c>
      <c r="H6" s="115">
        <v>0.07108239095315025</v>
      </c>
      <c r="I6" s="88">
        <v>48</v>
      </c>
      <c r="J6" s="115">
        <v>0.07754442649434572</v>
      </c>
      <c r="K6" s="88">
        <v>82</v>
      </c>
      <c r="L6" s="115">
        <v>0.13247172859450726</v>
      </c>
      <c r="M6" s="88">
        <v>83</v>
      </c>
      <c r="N6" s="115">
        <v>0.13408723747980614</v>
      </c>
      <c r="O6" s="88">
        <v>121</v>
      </c>
      <c r="P6" s="115">
        <v>0.19547657512116318</v>
      </c>
      <c r="Q6" s="88">
        <v>131</v>
      </c>
      <c r="R6" s="115">
        <v>0.21163166397415187</v>
      </c>
      <c r="S6" s="88">
        <v>68</v>
      </c>
      <c r="T6" s="115">
        <v>0.1098546042003231</v>
      </c>
      <c r="U6" s="88">
        <v>12</v>
      </c>
      <c r="V6" s="115">
        <v>0.01938610662358643</v>
      </c>
      <c r="W6" s="119">
        <v>619</v>
      </c>
    </row>
    <row r="7" spans="2:23" ht="12.75" customHeight="1" thickBot="1">
      <c r="B7" s="125" t="s">
        <v>158</v>
      </c>
      <c r="C7" s="113"/>
      <c r="D7" s="116">
        <v>0</v>
      </c>
      <c r="E7" s="91">
        <v>35</v>
      </c>
      <c r="F7" s="116">
        <v>0.020870602265951103</v>
      </c>
      <c r="G7" s="94">
        <v>100</v>
      </c>
      <c r="H7" s="116">
        <v>0.05963029218843172</v>
      </c>
      <c r="I7" s="94">
        <v>187</v>
      </c>
      <c r="J7" s="116">
        <v>0.11150864639236732</v>
      </c>
      <c r="K7" s="94">
        <v>279</v>
      </c>
      <c r="L7" s="116">
        <v>0.16636851520572452</v>
      </c>
      <c r="M7" s="94">
        <v>270</v>
      </c>
      <c r="N7" s="116">
        <v>0.16100178890876565</v>
      </c>
      <c r="O7" s="94">
        <v>364</v>
      </c>
      <c r="P7" s="116">
        <v>0.21705426356589147</v>
      </c>
      <c r="Q7" s="94">
        <v>280</v>
      </c>
      <c r="R7" s="116">
        <v>0.16696481812760883</v>
      </c>
      <c r="S7" s="94">
        <v>133</v>
      </c>
      <c r="T7" s="116">
        <v>0.07930828861061419</v>
      </c>
      <c r="U7" s="94">
        <v>29</v>
      </c>
      <c r="V7" s="116">
        <v>0.0172927847346452</v>
      </c>
      <c r="W7" s="667">
        <v>1677</v>
      </c>
    </row>
    <row r="8" spans="2:23" ht="12.75" customHeight="1" thickBot="1">
      <c r="B8" s="75" t="s">
        <v>4</v>
      </c>
      <c r="C8" s="73">
        <v>1</v>
      </c>
      <c r="D8" s="120">
        <v>0.00043554006968641115</v>
      </c>
      <c r="E8" s="73">
        <v>64</v>
      </c>
      <c r="F8" s="120">
        <v>0.027874564459930314</v>
      </c>
      <c r="G8" s="73">
        <v>144</v>
      </c>
      <c r="H8" s="120">
        <v>0.0627177700348432</v>
      </c>
      <c r="I8" s="73">
        <v>235</v>
      </c>
      <c r="J8" s="120">
        <v>0.10235191637630663</v>
      </c>
      <c r="K8" s="73">
        <v>361</v>
      </c>
      <c r="L8" s="120">
        <v>0.15722996515679444</v>
      </c>
      <c r="M8" s="73">
        <v>353</v>
      </c>
      <c r="N8" s="120">
        <v>0.15374564459930315</v>
      </c>
      <c r="O8" s="73">
        <v>485</v>
      </c>
      <c r="P8" s="120">
        <v>0.21123693379790942</v>
      </c>
      <c r="Q8" s="73">
        <v>411</v>
      </c>
      <c r="R8" s="120">
        <v>0.17900696864111498</v>
      </c>
      <c r="S8" s="73">
        <v>201</v>
      </c>
      <c r="T8" s="120">
        <v>0.08754355400696864</v>
      </c>
      <c r="U8" s="73">
        <v>41</v>
      </c>
      <c r="V8" s="120">
        <v>0.017857142857142856</v>
      </c>
      <c r="W8" s="664">
        <v>2296</v>
      </c>
    </row>
    <row r="9" ht="15.75" customHeight="1">
      <c r="L9" s="63"/>
    </row>
    <row r="10" spans="2:4" ht="12">
      <c r="B10" s="4" t="s">
        <v>5</v>
      </c>
      <c r="C10" s="4"/>
      <c r="D10" s="4"/>
    </row>
    <row r="11" ht="12">
      <c r="B11" s="7" t="s">
        <v>267</v>
      </c>
    </row>
    <row r="12" ht="12">
      <c r="B12" t="s">
        <v>67</v>
      </c>
    </row>
    <row r="13" spans="2:4" ht="12">
      <c r="B13" s="7" t="s">
        <v>96</v>
      </c>
      <c r="C13" s="7"/>
      <c r="D13" s="7"/>
    </row>
    <row r="14" ht="12">
      <c r="B14" t="s">
        <v>193</v>
      </c>
    </row>
    <row r="16" spans="2:4" ht="19.5">
      <c r="B16" s="5" t="s">
        <v>1</v>
      </c>
      <c r="C16" s="5"/>
      <c r="D16" s="5"/>
    </row>
  </sheetData>
  <sheetProtection/>
  <mergeCells count="13">
    <mergeCell ref="S4:T4"/>
    <mergeCell ref="U4:V4"/>
    <mergeCell ref="W4:W5"/>
    <mergeCell ref="B2:W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16" location="Contents!A1" display="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G37"/>
  <sheetViews>
    <sheetView showGridLines="0" zoomScalePageLayoutView="0" workbookViewId="0" topLeftCell="A1">
      <selection activeCell="W31" sqref="W31"/>
    </sheetView>
  </sheetViews>
  <sheetFormatPr defaultColWidth="9.140625" defaultRowHeight="12.75"/>
  <cols>
    <col min="1" max="1" width="17.28125" style="16" customWidth="1"/>
    <col min="2" max="39" width="17.28125" style="0" customWidth="1"/>
  </cols>
  <sheetData>
    <row r="2" spans="1:33" ht="17.25">
      <c r="A2"/>
      <c r="B2" s="681" t="s">
        <v>201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</row>
    <row r="4" spans="2:23" ht="14.25" customHeight="1">
      <c r="B4" s="684" t="s">
        <v>103</v>
      </c>
      <c r="C4" s="689" t="s">
        <v>97</v>
      </c>
      <c r="D4" s="689"/>
      <c r="E4" s="689" t="s">
        <v>63</v>
      </c>
      <c r="F4" s="689"/>
      <c r="G4" s="689" t="s">
        <v>35</v>
      </c>
      <c r="H4" s="689"/>
      <c r="I4" s="689" t="s">
        <v>36</v>
      </c>
      <c r="J4" s="689"/>
      <c r="K4" s="689" t="s">
        <v>37</v>
      </c>
      <c r="L4" s="689"/>
      <c r="M4" s="689" t="s">
        <v>38</v>
      </c>
      <c r="N4" s="689"/>
      <c r="O4" s="689" t="s">
        <v>39</v>
      </c>
      <c r="P4" s="689"/>
      <c r="Q4" s="689" t="s">
        <v>40</v>
      </c>
      <c r="R4" s="689"/>
      <c r="S4" s="689" t="s">
        <v>41</v>
      </c>
      <c r="T4" s="689"/>
      <c r="U4" s="689" t="s">
        <v>64</v>
      </c>
      <c r="V4" s="704"/>
      <c r="W4" s="684" t="s">
        <v>4</v>
      </c>
    </row>
    <row r="5" spans="2:23" ht="14.25" customHeight="1">
      <c r="B5" s="684"/>
      <c r="C5" s="82" t="s">
        <v>91</v>
      </c>
      <c r="D5" s="82" t="s">
        <v>3</v>
      </c>
      <c r="E5" s="82" t="s">
        <v>91</v>
      </c>
      <c r="F5" s="82" t="s">
        <v>3</v>
      </c>
      <c r="G5" s="82" t="s">
        <v>91</v>
      </c>
      <c r="H5" s="82" t="s">
        <v>3</v>
      </c>
      <c r="I5" s="82" t="s">
        <v>91</v>
      </c>
      <c r="J5" s="82" t="s">
        <v>3</v>
      </c>
      <c r="K5" s="82" t="s">
        <v>91</v>
      </c>
      <c r="L5" s="82" t="s">
        <v>3</v>
      </c>
      <c r="M5" s="82" t="s">
        <v>91</v>
      </c>
      <c r="N5" s="82" t="s">
        <v>3</v>
      </c>
      <c r="O5" s="82" t="s">
        <v>91</v>
      </c>
      <c r="P5" s="82" t="s">
        <v>3</v>
      </c>
      <c r="Q5" s="82" t="s">
        <v>91</v>
      </c>
      <c r="R5" s="82" t="s">
        <v>3</v>
      </c>
      <c r="S5" s="82" t="s">
        <v>91</v>
      </c>
      <c r="T5" s="82" t="s">
        <v>3</v>
      </c>
      <c r="U5" s="82" t="s">
        <v>91</v>
      </c>
      <c r="V5" s="87" t="s">
        <v>3</v>
      </c>
      <c r="W5" s="684"/>
    </row>
    <row r="6" spans="2:23" ht="12">
      <c r="B6" s="80" t="s">
        <v>162</v>
      </c>
      <c r="C6" s="89"/>
      <c r="D6" s="133">
        <v>0</v>
      </c>
      <c r="E6" s="89"/>
      <c r="F6" s="115">
        <v>0</v>
      </c>
      <c r="G6" s="89"/>
      <c r="H6" s="133">
        <v>0</v>
      </c>
      <c r="I6" s="89"/>
      <c r="J6" s="115">
        <v>0</v>
      </c>
      <c r="K6" s="89"/>
      <c r="L6" s="115">
        <v>0</v>
      </c>
      <c r="M6" s="89">
        <v>3</v>
      </c>
      <c r="N6" s="115">
        <v>0.23076923076923078</v>
      </c>
      <c r="O6" s="89">
        <v>3</v>
      </c>
      <c r="P6" s="115">
        <v>0.23076923076923078</v>
      </c>
      <c r="Q6" s="89">
        <v>4</v>
      </c>
      <c r="R6" s="115">
        <v>0.3076923076923077</v>
      </c>
      <c r="S6" s="89">
        <v>1</v>
      </c>
      <c r="T6" s="115">
        <v>0.07692307692307693</v>
      </c>
      <c r="U6" s="89">
        <v>2</v>
      </c>
      <c r="V6" s="115">
        <v>0.15384615384615385</v>
      </c>
      <c r="W6" s="90">
        <v>13</v>
      </c>
    </row>
    <row r="7" spans="2:23" ht="12">
      <c r="B7" s="80" t="s">
        <v>163</v>
      </c>
      <c r="C7" s="89">
        <v>149</v>
      </c>
      <c r="D7" s="133">
        <v>0.13694852941176472</v>
      </c>
      <c r="E7" s="89">
        <v>91</v>
      </c>
      <c r="F7" s="115">
        <v>0.08363970588235294</v>
      </c>
      <c r="G7" s="89">
        <v>58</v>
      </c>
      <c r="H7" s="133">
        <v>0.05330882352941176</v>
      </c>
      <c r="I7" s="89">
        <v>87</v>
      </c>
      <c r="J7" s="115">
        <v>0.07996323529411764</v>
      </c>
      <c r="K7" s="89">
        <v>129</v>
      </c>
      <c r="L7" s="115">
        <v>0.11856617647058823</v>
      </c>
      <c r="M7" s="89">
        <v>140</v>
      </c>
      <c r="N7" s="115">
        <v>0.12867647058823528</v>
      </c>
      <c r="O7" s="89">
        <v>169</v>
      </c>
      <c r="P7" s="115">
        <v>0.15533088235294118</v>
      </c>
      <c r="Q7" s="89">
        <v>156</v>
      </c>
      <c r="R7" s="115">
        <v>0.14338235294117646</v>
      </c>
      <c r="S7" s="89">
        <v>84</v>
      </c>
      <c r="T7" s="115">
        <v>0.07720588235294118</v>
      </c>
      <c r="U7" s="89">
        <v>25</v>
      </c>
      <c r="V7" s="115">
        <v>0.02297794117647059</v>
      </c>
      <c r="W7" s="90">
        <v>1088</v>
      </c>
    </row>
    <row r="8" spans="2:23" ht="12">
      <c r="B8" s="80" t="s">
        <v>164</v>
      </c>
      <c r="C8" s="89"/>
      <c r="D8" s="133">
        <v>0</v>
      </c>
      <c r="E8" s="89"/>
      <c r="F8" s="115">
        <v>0</v>
      </c>
      <c r="G8" s="89">
        <v>1</v>
      </c>
      <c r="H8" s="133">
        <v>0.006134969325153374</v>
      </c>
      <c r="I8" s="89">
        <v>12</v>
      </c>
      <c r="J8" s="115">
        <v>0.0736196319018405</v>
      </c>
      <c r="K8" s="89">
        <v>31</v>
      </c>
      <c r="L8" s="115">
        <v>0.1901840490797546</v>
      </c>
      <c r="M8" s="89">
        <v>23</v>
      </c>
      <c r="N8" s="115">
        <v>0.1411042944785276</v>
      </c>
      <c r="O8" s="89">
        <v>45</v>
      </c>
      <c r="P8" s="115">
        <v>0.27607361963190186</v>
      </c>
      <c r="Q8" s="89">
        <v>33</v>
      </c>
      <c r="R8" s="115">
        <v>0.20245398773006135</v>
      </c>
      <c r="S8" s="89">
        <v>16</v>
      </c>
      <c r="T8" s="115">
        <v>0.09815950920245399</v>
      </c>
      <c r="U8" s="89">
        <v>2</v>
      </c>
      <c r="V8" s="115">
        <v>0.012269938650306749</v>
      </c>
      <c r="W8" s="90">
        <v>163</v>
      </c>
    </row>
    <row r="9" spans="2:23" ht="12">
      <c r="B9" s="80" t="s">
        <v>165</v>
      </c>
      <c r="C9" s="89">
        <v>46</v>
      </c>
      <c r="D9" s="133">
        <v>0.07692307692307693</v>
      </c>
      <c r="E9" s="89">
        <v>55</v>
      </c>
      <c r="F9" s="115">
        <v>0.09197324414715718</v>
      </c>
      <c r="G9" s="89">
        <v>38</v>
      </c>
      <c r="H9" s="133">
        <v>0.06354515050167224</v>
      </c>
      <c r="I9" s="89">
        <v>69</v>
      </c>
      <c r="J9" s="115">
        <v>0.11538461538461539</v>
      </c>
      <c r="K9" s="89">
        <v>82</v>
      </c>
      <c r="L9" s="115">
        <v>0.13712374581939799</v>
      </c>
      <c r="M9" s="89">
        <v>77</v>
      </c>
      <c r="N9" s="115">
        <v>0.12876254180602006</v>
      </c>
      <c r="O9" s="89">
        <v>108</v>
      </c>
      <c r="P9" s="115">
        <v>0.1806020066889632</v>
      </c>
      <c r="Q9" s="89">
        <v>73</v>
      </c>
      <c r="R9" s="115">
        <v>0.12207357859531773</v>
      </c>
      <c r="S9" s="89">
        <v>40</v>
      </c>
      <c r="T9" s="115">
        <v>0.06688963210702341</v>
      </c>
      <c r="U9" s="89">
        <v>10</v>
      </c>
      <c r="V9" s="115">
        <v>0.016722408026755852</v>
      </c>
      <c r="W9" s="90">
        <v>598</v>
      </c>
    </row>
    <row r="10" spans="2:23" ht="12">
      <c r="B10" s="80" t="s">
        <v>166</v>
      </c>
      <c r="C10" s="89">
        <v>6</v>
      </c>
      <c r="D10" s="133">
        <v>0.023715415019762844</v>
      </c>
      <c r="E10" s="89">
        <v>17</v>
      </c>
      <c r="F10" s="115">
        <v>0.06719367588932806</v>
      </c>
      <c r="G10" s="89">
        <v>21</v>
      </c>
      <c r="H10" s="133">
        <v>0.08300395256916997</v>
      </c>
      <c r="I10" s="89">
        <v>36</v>
      </c>
      <c r="J10" s="115">
        <v>0.1422924901185771</v>
      </c>
      <c r="K10" s="89">
        <v>33</v>
      </c>
      <c r="L10" s="115">
        <v>0.13043478260869565</v>
      </c>
      <c r="M10" s="89">
        <v>28</v>
      </c>
      <c r="N10" s="115">
        <v>0.11067193675889328</v>
      </c>
      <c r="O10" s="89">
        <v>61</v>
      </c>
      <c r="P10" s="115">
        <v>0.24110671936758893</v>
      </c>
      <c r="Q10" s="89">
        <v>42</v>
      </c>
      <c r="R10" s="115">
        <v>0.16600790513833993</v>
      </c>
      <c r="S10" s="89">
        <v>7</v>
      </c>
      <c r="T10" s="115">
        <v>0.02766798418972332</v>
      </c>
      <c r="U10" s="89">
        <v>2</v>
      </c>
      <c r="V10" s="115">
        <v>0.007905138339920948</v>
      </c>
      <c r="W10" s="90">
        <v>253</v>
      </c>
    </row>
    <row r="11" spans="2:23" ht="12">
      <c r="B11" s="80" t="s">
        <v>167</v>
      </c>
      <c r="C11" s="89">
        <v>3</v>
      </c>
      <c r="D11" s="133">
        <v>0.015306122448979591</v>
      </c>
      <c r="E11" s="89">
        <v>12</v>
      </c>
      <c r="F11" s="115">
        <v>0.061224489795918366</v>
      </c>
      <c r="G11" s="89">
        <v>13</v>
      </c>
      <c r="H11" s="133">
        <v>0.0663265306122449</v>
      </c>
      <c r="I11" s="89">
        <v>25</v>
      </c>
      <c r="J11" s="115">
        <v>0.12755102040816327</v>
      </c>
      <c r="K11" s="89">
        <v>35</v>
      </c>
      <c r="L11" s="115">
        <v>0.17857142857142858</v>
      </c>
      <c r="M11" s="89">
        <v>40</v>
      </c>
      <c r="N11" s="115">
        <v>0.20408163265306123</v>
      </c>
      <c r="O11" s="89">
        <v>36</v>
      </c>
      <c r="P11" s="115">
        <v>0.1836734693877551</v>
      </c>
      <c r="Q11" s="89">
        <v>27</v>
      </c>
      <c r="R11" s="115">
        <v>0.1377551020408163</v>
      </c>
      <c r="S11" s="89">
        <v>5</v>
      </c>
      <c r="T11" s="115">
        <v>0.025510204081632654</v>
      </c>
      <c r="U11" s="89"/>
      <c r="V11" s="115">
        <v>0</v>
      </c>
      <c r="W11" s="90">
        <v>196</v>
      </c>
    </row>
    <row r="12" spans="2:23" ht="12">
      <c r="B12" s="80" t="s">
        <v>168</v>
      </c>
      <c r="C12" s="89"/>
      <c r="D12" s="133">
        <v>0</v>
      </c>
      <c r="E12" s="89">
        <v>4</v>
      </c>
      <c r="F12" s="115">
        <v>0.019417475728155338</v>
      </c>
      <c r="G12" s="89">
        <v>7</v>
      </c>
      <c r="H12" s="133">
        <v>0.03398058252427184</v>
      </c>
      <c r="I12" s="89">
        <v>8</v>
      </c>
      <c r="J12" s="115">
        <v>0.038834951456310676</v>
      </c>
      <c r="K12" s="89">
        <v>28</v>
      </c>
      <c r="L12" s="115">
        <v>0.13592233009708737</v>
      </c>
      <c r="M12" s="89">
        <v>32</v>
      </c>
      <c r="N12" s="115">
        <v>0.1553398058252427</v>
      </c>
      <c r="O12" s="89">
        <v>47</v>
      </c>
      <c r="P12" s="115">
        <v>0.22815533980582525</v>
      </c>
      <c r="Q12" s="89">
        <v>44</v>
      </c>
      <c r="R12" s="115">
        <v>0.21359223300970873</v>
      </c>
      <c r="S12" s="89">
        <v>32</v>
      </c>
      <c r="T12" s="115">
        <v>0.1553398058252427</v>
      </c>
      <c r="U12" s="89">
        <v>4</v>
      </c>
      <c r="V12" s="115">
        <v>0.019417475728155338</v>
      </c>
      <c r="W12" s="90">
        <v>206</v>
      </c>
    </row>
    <row r="13" spans="2:23" ht="12">
      <c r="B13" s="80" t="s">
        <v>169</v>
      </c>
      <c r="C13" s="89">
        <v>1</v>
      </c>
      <c r="D13" s="133">
        <v>0.005649717514124294</v>
      </c>
      <c r="E13" s="89">
        <v>45</v>
      </c>
      <c r="F13" s="115">
        <v>0.2542372881355932</v>
      </c>
      <c r="G13" s="89">
        <v>53</v>
      </c>
      <c r="H13" s="133">
        <v>0.2994350282485876</v>
      </c>
      <c r="I13" s="89">
        <v>24</v>
      </c>
      <c r="J13" s="115">
        <v>0.13559322033898305</v>
      </c>
      <c r="K13" s="89">
        <v>23</v>
      </c>
      <c r="L13" s="115">
        <v>0.12994350282485875</v>
      </c>
      <c r="M13" s="89">
        <v>15</v>
      </c>
      <c r="N13" s="115">
        <v>0.0847457627118644</v>
      </c>
      <c r="O13" s="89">
        <v>10</v>
      </c>
      <c r="P13" s="115">
        <v>0.05649717514124294</v>
      </c>
      <c r="Q13" s="89">
        <v>6</v>
      </c>
      <c r="R13" s="115">
        <v>0.03389830508474576</v>
      </c>
      <c r="S13" s="89"/>
      <c r="T13" s="115">
        <v>0</v>
      </c>
      <c r="U13" s="89"/>
      <c r="V13" s="115">
        <v>0</v>
      </c>
      <c r="W13" s="90">
        <v>177</v>
      </c>
    </row>
    <row r="14" spans="2:23" ht="12">
      <c r="B14" s="80" t="s">
        <v>101</v>
      </c>
      <c r="C14" s="89"/>
      <c r="D14" s="133">
        <v>0</v>
      </c>
      <c r="E14" s="89">
        <v>5</v>
      </c>
      <c r="F14" s="115">
        <v>0.033783783783783786</v>
      </c>
      <c r="G14" s="89">
        <v>6</v>
      </c>
      <c r="H14" s="133">
        <v>0.04054054054054054</v>
      </c>
      <c r="I14" s="89">
        <v>20</v>
      </c>
      <c r="J14" s="115">
        <v>0.13513513513513514</v>
      </c>
      <c r="K14" s="89">
        <v>25</v>
      </c>
      <c r="L14" s="115">
        <v>0.16891891891891891</v>
      </c>
      <c r="M14" s="89">
        <v>34</v>
      </c>
      <c r="N14" s="115">
        <v>0.22972972972972974</v>
      </c>
      <c r="O14" s="89">
        <v>28</v>
      </c>
      <c r="P14" s="115">
        <v>0.1891891891891892</v>
      </c>
      <c r="Q14" s="89">
        <v>16</v>
      </c>
      <c r="R14" s="115">
        <v>0.10810810810810811</v>
      </c>
      <c r="S14" s="89">
        <v>11</v>
      </c>
      <c r="T14" s="115">
        <v>0.07432432432432433</v>
      </c>
      <c r="U14" s="89">
        <v>3</v>
      </c>
      <c r="V14" s="115">
        <v>0.02027027027027027</v>
      </c>
      <c r="W14" s="90">
        <v>148</v>
      </c>
    </row>
    <row r="15" spans="2:23" ht="12">
      <c r="B15" s="80" t="s">
        <v>170</v>
      </c>
      <c r="C15" s="89"/>
      <c r="D15" s="133">
        <v>0</v>
      </c>
      <c r="E15" s="89"/>
      <c r="F15" s="115">
        <v>0</v>
      </c>
      <c r="G15" s="89">
        <v>3</v>
      </c>
      <c r="H15" s="133">
        <v>0.04918032786885246</v>
      </c>
      <c r="I15" s="89">
        <v>6</v>
      </c>
      <c r="J15" s="115">
        <v>0.09836065573770492</v>
      </c>
      <c r="K15" s="89">
        <v>13</v>
      </c>
      <c r="L15" s="115">
        <v>0.21311475409836064</v>
      </c>
      <c r="M15" s="89">
        <v>9</v>
      </c>
      <c r="N15" s="115">
        <v>0.14754098360655737</v>
      </c>
      <c r="O15" s="89">
        <v>13</v>
      </c>
      <c r="P15" s="115">
        <v>0.21311475409836064</v>
      </c>
      <c r="Q15" s="89">
        <v>12</v>
      </c>
      <c r="R15" s="115">
        <v>0.19672131147540983</v>
      </c>
      <c r="S15" s="89">
        <v>4</v>
      </c>
      <c r="T15" s="115">
        <v>0.06557377049180328</v>
      </c>
      <c r="U15" s="89">
        <v>1</v>
      </c>
      <c r="V15" s="115">
        <v>0.01639344262295082</v>
      </c>
      <c r="W15" s="90">
        <v>61</v>
      </c>
    </row>
    <row r="16" spans="2:23" ht="12">
      <c r="B16" s="80" t="s">
        <v>171</v>
      </c>
      <c r="C16" s="89"/>
      <c r="D16" s="133">
        <v>0</v>
      </c>
      <c r="E16" s="89"/>
      <c r="F16" s="115">
        <v>0</v>
      </c>
      <c r="G16" s="89">
        <v>12</v>
      </c>
      <c r="H16" s="133">
        <v>0.04477611940298507</v>
      </c>
      <c r="I16" s="89">
        <v>48</v>
      </c>
      <c r="J16" s="115">
        <v>0.1791044776119403</v>
      </c>
      <c r="K16" s="89">
        <v>61</v>
      </c>
      <c r="L16" s="115">
        <v>0.22761194029850745</v>
      </c>
      <c r="M16" s="89">
        <v>44</v>
      </c>
      <c r="N16" s="115">
        <v>0.16417910447761194</v>
      </c>
      <c r="O16" s="89">
        <v>63</v>
      </c>
      <c r="P16" s="115">
        <v>0.23507462686567165</v>
      </c>
      <c r="Q16" s="89">
        <v>27</v>
      </c>
      <c r="R16" s="115">
        <v>0.10074626865671642</v>
      </c>
      <c r="S16" s="89">
        <v>11</v>
      </c>
      <c r="T16" s="115">
        <v>0.041044776119402986</v>
      </c>
      <c r="U16" s="89">
        <v>2</v>
      </c>
      <c r="V16" s="115">
        <v>0.007462686567164179</v>
      </c>
      <c r="W16" s="90">
        <v>268</v>
      </c>
    </row>
    <row r="17" spans="2:23" ht="12">
      <c r="B17" s="80" t="s">
        <v>172</v>
      </c>
      <c r="C17" s="89"/>
      <c r="D17" s="133">
        <v>0</v>
      </c>
      <c r="E17" s="89"/>
      <c r="F17" s="115">
        <v>0</v>
      </c>
      <c r="G17" s="89">
        <v>1</v>
      </c>
      <c r="H17" s="133">
        <v>0.00980392156862745</v>
      </c>
      <c r="I17" s="89">
        <v>6</v>
      </c>
      <c r="J17" s="115">
        <v>0.058823529411764705</v>
      </c>
      <c r="K17" s="89">
        <v>13</v>
      </c>
      <c r="L17" s="115">
        <v>0.12745098039215685</v>
      </c>
      <c r="M17" s="89">
        <v>14</v>
      </c>
      <c r="N17" s="115">
        <v>0.13725490196078433</v>
      </c>
      <c r="O17" s="89">
        <v>30</v>
      </c>
      <c r="P17" s="115">
        <v>0.29411764705882354</v>
      </c>
      <c r="Q17" s="89">
        <v>32</v>
      </c>
      <c r="R17" s="115">
        <v>0.3137254901960784</v>
      </c>
      <c r="S17" s="89">
        <v>4</v>
      </c>
      <c r="T17" s="115">
        <v>0.0392156862745098</v>
      </c>
      <c r="U17" s="89">
        <v>2</v>
      </c>
      <c r="V17" s="115">
        <v>0.0196078431372549</v>
      </c>
      <c r="W17" s="90">
        <v>102</v>
      </c>
    </row>
    <row r="18" spans="2:23" ht="12">
      <c r="B18" s="80" t="s">
        <v>173</v>
      </c>
      <c r="C18" s="89">
        <v>18</v>
      </c>
      <c r="D18" s="133">
        <v>0.18556701030927836</v>
      </c>
      <c r="E18" s="89">
        <v>46</v>
      </c>
      <c r="F18" s="115">
        <v>0.4742268041237113</v>
      </c>
      <c r="G18" s="89">
        <v>17</v>
      </c>
      <c r="H18" s="133">
        <v>0.17525773195876287</v>
      </c>
      <c r="I18" s="89">
        <v>10</v>
      </c>
      <c r="J18" s="115">
        <v>0.10309278350515463</v>
      </c>
      <c r="K18" s="89">
        <v>1</v>
      </c>
      <c r="L18" s="115">
        <v>0.010309278350515464</v>
      </c>
      <c r="M18" s="89">
        <v>4</v>
      </c>
      <c r="N18" s="115">
        <v>0.041237113402061855</v>
      </c>
      <c r="O18" s="89"/>
      <c r="P18" s="115">
        <v>0</v>
      </c>
      <c r="Q18" s="89">
        <v>1</v>
      </c>
      <c r="R18" s="115">
        <v>0.010309278350515464</v>
      </c>
      <c r="S18" s="89"/>
      <c r="T18" s="115">
        <v>0</v>
      </c>
      <c r="U18" s="89"/>
      <c r="V18" s="115">
        <v>0</v>
      </c>
      <c r="W18" s="90">
        <v>97</v>
      </c>
    </row>
    <row r="19" spans="2:23" ht="12">
      <c r="B19" s="80" t="s">
        <v>174</v>
      </c>
      <c r="C19" s="89">
        <v>30</v>
      </c>
      <c r="D19" s="133">
        <v>0.11320754716981132</v>
      </c>
      <c r="E19" s="89">
        <v>55</v>
      </c>
      <c r="F19" s="115">
        <v>0.20754716981132076</v>
      </c>
      <c r="G19" s="89">
        <v>26</v>
      </c>
      <c r="H19" s="133">
        <v>0.09811320754716982</v>
      </c>
      <c r="I19" s="89">
        <v>38</v>
      </c>
      <c r="J19" s="115">
        <v>0.14339622641509434</v>
      </c>
      <c r="K19" s="89">
        <v>38</v>
      </c>
      <c r="L19" s="115">
        <v>0.14339622641509434</v>
      </c>
      <c r="M19" s="89">
        <v>26</v>
      </c>
      <c r="N19" s="115">
        <v>0.09811320754716982</v>
      </c>
      <c r="O19" s="89">
        <v>25</v>
      </c>
      <c r="P19" s="115">
        <v>0.09433962264150944</v>
      </c>
      <c r="Q19" s="89">
        <v>13</v>
      </c>
      <c r="R19" s="115">
        <v>0.04905660377358491</v>
      </c>
      <c r="S19" s="89">
        <v>10</v>
      </c>
      <c r="T19" s="115">
        <v>0.03773584905660377</v>
      </c>
      <c r="U19" s="89">
        <v>4</v>
      </c>
      <c r="V19" s="115">
        <v>0.01509433962264151</v>
      </c>
      <c r="W19" s="90">
        <v>265</v>
      </c>
    </row>
    <row r="20" spans="2:23" ht="12">
      <c r="B20" s="80" t="s">
        <v>175</v>
      </c>
      <c r="C20" s="89">
        <v>3</v>
      </c>
      <c r="D20" s="133">
        <v>0.028846153846153848</v>
      </c>
      <c r="E20" s="89">
        <v>8</v>
      </c>
      <c r="F20" s="115">
        <v>0.07692307692307693</v>
      </c>
      <c r="G20" s="89">
        <v>5</v>
      </c>
      <c r="H20" s="133">
        <v>0.04807692307692308</v>
      </c>
      <c r="I20" s="89">
        <v>11</v>
      </c>
      <c r="J20" s="115">
        <v>0.10576923076923077</v>
      </c>
      <c r="K20" s="89">
        <v>16</v>
      </c>
      <c r="L20" s="115">
        <v>0.15384615384615385</v>
      </c>
      <c r="M20" s="89">
        <v>11</v>
      </c>
      <c r="N20" s="115">
        <v>0.10576923076923077</v>
      </c>
      <c r="O20" s="89">
        <v>30</v>
      </c>
      <c r="P20" s="115">
        <v>0.28846153846153844</v>
      </c>
      <c r="Q20" s="89">
        <v>17</v>
      </c>
      <c r="R20" s="115">
        <v>0.16346153846153846</v>
      </c>
      <c r="S20" s="89">
        <v>2</v>
      </c>
      <c r="T20" s="115">
        <v>0.019230769230769232</v>
      </c>
      <c r="U20" s="89">
        <v>1</v>
      </c>
      <c r="V20" s="115">
        <v>0.009615384615384616</v>
      </c>
      <c r="W20" s="90">
        <v>104</v>
      </c>
    </row>
    <row r="21" spans="2:23" ht="12">
      <c r="B21" s="80" t="s">
        <v>176</v>
      </c>
      <c r="C21" s="89"/>
      <c r="D21" s="133">
        <v>0</v>
      </c>
      <c r="E21" s="89"/>
      <c r="F21" s="115">
        <v>0</v>
      </c>
      <c r="G21" s="89"/>
      <c r="H21" s="133">
        <v>0</v>
      </c>
      <c r="I21" s="89"/>
      <c r="J21" s="115">
        <v>0</v>
      </c>
      <c r="K21" s="89"/>
      <c r="L21" s="115">
        <v>0</v>
      </c>
      <c r="M21" s="89">
        <v>2</v>
      </c>
      <c r="N21" s="115">
        <v>0.125</v>
      </c>
      <c r="O21" s="89">
        <v>5</v>
      </c>
      <c r="P21" s="115">
        <v>0.3125</v>
      </c>
      <c r="Q21" s="89">
        <v>6</v>
      </c>
      <c r="R21" s="115">
        <v>0.375</v>
      </c>
      <c r="S21" s="89">
        <v>2</v>
      </c>
      <c r="T21" s="115">
        <v>0.125</v>
      </c>
      <c r="U21" s="89">
        <v>1</v>
      </c>
      <c r="V21" s="115">
        <v>0.0625</v>
      </c>
      <c r="W21" s="90">
        <v>16</v>
      </c>
    </row>
    <row r="22" spans="2:23" ht="12">
      <c r="B22" s="80" t="s">
        <v>177</v>
      </c>
      <c r="C22" s="89">
        <v>6</v>
      </c>
      <c r="D22" s="133">
        <v>0.01125703564727955</v>
      </c>
      <c r="E22" s="89">
        <v>11</v>
      </c>
      <c r="F22" s="115">
        <v>0.020637898686679174</v>
      </c>
      <c r="G22" s="89">
        <v>14</v>
      </c>
      <c r="H22" s="133">
        <v>0.02626641651031895</v>
      </c>
      <c r="I22" s="89">
        <v>52</v>
      </c>
      <c r="J22" s="115">
        <v>0.0975609756097561</v>
      </c>
      <c r="K22" s="89">
        <v>61</v>
      </c>
      <c r="L22" s="115">
        <v>0.11444652908067542</v>
      </c>
      <c r="M22" s="89">
        <v>100</v>
      </c>
      <c r="N22" s="115">
        <v>0.18761726078799248</v>
      </c>
      <c r="O22" s="89">
        <v>137</v>
      </c>
      <c r="P22" s="115">
        <v>0.2570356472795497</v>
      </c>
      <c r="Q22" s="89">
        <v>113</v>
      </c>
      <c r="R22" s="115">
        <v>0.21200750469043153</v>
      </c>
      <c r="S22" s="89">
        <v>30</v>
      </c>
      <c r="T22" s="115">
        <v>0.05628517823639775</v>
      </c>
      <c r="U22" s="89">
        <v>9</v>
      </c>
      <c r="V22" s="115">
        <v>0.016885553470919325</v>
      </c>
      <c r="W22" s="90">
        <v>533</v>
      </c>
    </row>
    <row r="23" spans="2:23" ht="12">
      <c r="B23" s="80" t="s">
        <v>178</v>
      </c>
      <c r="C23" s="89"/>
      <c r="D23" s="133">
        <v>0</v>
      </c>
      <c r="E23" s="89"/>
      <c r="F23" s="115">
        <v>0</v>
      </c>
      <c r="G23" s="89"/>
      <c r="H23" s="133">
        <v>0</v>
      </c>
      <c r="I23" s="89"/>
      <c r="J23" s="115">
        <v>0</v>
      </c>
      <c r="K23" s="89">
        <v>5</v>
      </c>
      <c r="L23" s="115">
        <v>0.1724137931034483</v>
      </c>
      <c r="M23" s="89">
        <v>7</v>
      </c>
      <c r="N23" s="115">
        <v>0.2413793103448276</v>
      </c>
      <c r="O23" s="89">
        <v>4</v>
      </c>
      <c r="P23" s="115">
        <v>0.13793103448275862</v>
      </c>
      <c r="Q23" s="89">
        <v>6</v>
      </c>
      <c r="R23" s="115">
        <v>0.20689655172413793</v>
      </c>
      <c r="S23" s="89">
        <v>7</v>
      </c>
      <c r="T23" s="115">
        <v>0.2413793103448276</v>
      </c>
      <c r="U23" s="89"/>
      <c r="V23" s="115">
        <v>0</v>
      </c>
      <c r="W23" s="90">
        <v>29</v>
      </c>
    </row>
    <row r="24" spans="2:23" ht="12">
      <c r="B24" s="80" t="s">
        <v>179</v>
      </c>
      <c r="C24" s="89"/>
      <c r="D24" s="133">
        <v>0</v>
      </c>
      <c r="E24" s="89">
        <v>23</v>
      </c>
      <c r="F24" s="115">
        <v>0.014041514041514042</v>
      </c>
      <c r="G24" s="89">
        <v>96</v>
      </c>
      <c r="H24" s="133">
        <v>0.05860805860805861</v>
      </c>
      <c r="I24" s="89">
        <v>198</v>
      </c>
      <c r="J24" s="115">
        <v>0.12087912087912088</v>
      </c>
      <c r="K24" s="89">
        <v>266</v>
      </c>
      <c r="L24" s="115">
        <v>0.1623931623931624</v>
      </c>
      <c r="M24" s="89">
        <v>267</v>
      </c>
      <c r="N24" s="115">
        <v>0.163003663003663</v>
      </c>
      <c r="O24" s="89">
        <v>339</v>
      </c>
      <c r="P24" s="115">
        <v>0.20695970695970695</v>
      </c>
      <c r="Q24" s="89">
        <v>278</v>
      </c>
      <c r="R24" s="115">
        <v>0.16971916971916973</v>
      </c>
      <c r="S24" s="89">
        <v>141</v>
      </c>
      <c r="T24" s="115">
        <v>0.08608058608058608</v>
      </c>
      <c r="U24" s="89">
        <v>30</v>
      </c>
      <c r="V24" s="115">
        <v>0.018315018315018316</v>
      </c>
      <c r="W24" s="90">
        <v>1638</v>
      </c>
    </row>
    <row r="25" spans="2:23" ht="12">
      <c r="B25" s="80" t="s">
        <v>180</v>
      </c>
      <c r="C25" s="89"/>
      <c r="D25" s="133">
        <v>0</v>
      </c>
      <c r="E25" s="89"/>
      <c r="F25" s="115">
        <v>0</v>
      </c>
      <c r="G25" s="89">
        <v>1</v>
      </c>
      <c r="H25" s="133">
        <v>0.05555555555555555</v>
      </c>
      <c r="I25" s="89">
        <v>2</v>
      </c>
      <c r="J25" s="115">
        <v>0.1111111111111111</v>
      </c>
      <c r="K25" s="89">
        <v>1</v>
      </c>
      <c r="L25" s="115">
        <v>0.05555555555555555</v>
      </c>
      <c r="M25" s="89"/>
      <c r="N25" s="115">
        <v>0</v>
      </c>
      <c r="O25" s="89">
        <v>4</v>
      </c>
      <c r="P25" s="115">
        <v>0.2222222222222222</v>
      </c>
      <c r="Q25" s="89">
        <v>8</v>
      </c>
      <c r="R25" s="115">
        <v>0.4444444444444444</v>
      </c>
      <c r="S25" s="89">
        <v>1</v>
      </c>
      <c r="T25" s="115">
        <v>0.05555555555555555</v>
      </c>
      <c r="U25" s="89">
        <v>1</v>
      </c>
      <c r="V25" s="115">
        <v>0.05555555555555555</v>
      </c>
      <c r="W25" s="90">
        <v>18</v>
      </c>
    </row>
    <row r="26" spans="2:23" ht="12">
      <c r="B26" s="80" t="s">
        <v>181</v>
      </c>
      <c r="C26" s="89"/>
      <c r="D26" s="133">
        <v>0</v>
      </c>
      <c r="E26" s="89"/>
      <c r="F26" s="115">
        <v>0</v>
      </c>
      <c r="G26" s="89"/>
      <c r="H26" s="133">
        <v>0</v>
      </c>
      <c r="I26" s="89">
        <v>3</v>
      </c>
      <c r="J26" s="115">
        <v>0.046875</v>
      </c>
      <c r="K26" s="89">
        <v>7</v>
      </c>
      <c r="L26" s="115">
        <v>0.109375</v>
      </c>
      <c r="M26" s="89">
        <v>9</v>
      </c>
      <c r="N26" s="115">
        <v>0.140625</v>
      </c>
      <c r="O26" s="89">
        <v>22</v>
      </c>
      <c r="P26" s="115">
        <v>0.34375</v>
      </c>
      <c r="Q26" s="89">
        <v>17</v>
      </c>
      <c r="R26" s="115">
        <v>0.265625</v>
      </c>
      <c r="S26" s="89">
        <v>6</v>
      </c>
      <c r="T26" s="115">
        <v>0.09375</v>
      </c>
      <c r="U26" s="89"/>
      <c r="V26" s="115">
        <v>0</v>
      </c>
      <c r="W26" s="90">
        <v>64</v>
      </c>
    </row>
    <row r="27" spans="2:23" ht="12">
      <c r="B27" s="80" t="s">
        <v>182</v>
      </c>
      <c r="C27" s="89"/>
      <c r="D27" s="133">
        <v>0</v>
      </c>
      <c r="E27" s="89"/>
      <c r="F27" s="115">
        <v>0</v>
      </c>
      <c r="G27" s="89">
        <v>9</v>
      </c>
      <c r="H27" s="133">
        <v>0.04225352112676056</v>
      </c>
      <c r="I27" s="89">
        <v>26</v>
      </c>
      <c r="J27" s="115">
        <v>0.12206572769953052</v>
      </c>
      <c r="K27" s="89">
        <v>41</v>
      </c>
      <c r="L27" s="115">
        <v>0.19248826291079812</v>
      </c>
      <c r="M27" s="89">
        <v>36</v>
      </c>
      <c r="N27" s="115">
        <v>0.16901408450704225</v>
      </c>
      <c r="O27" s="89">
        <v>45</v>
      </c>
      <c r="P27" s="115">
        <v>0.2112676056338028</v>
      </c>
      <c r="Q27" s="89">
        <v>41</v>
      </c>
      <c r="R27" s="115">
        <v>0.19248826291079812</v>
      </c>
      <c r="S27" s="89">
        <v>13</v>
      </c>
      <c r="T27" s="115">
        <v>0.06103286384976526</v>
      </c>
      <c r="U27" s="89">
        <v>2</v>
      </c>
      <c r="V27" s="115">
        <v>0.009389671361502348</v>
      </c>
      <c r="W27" s="90">
        <v>213</v>
      </c>
    </row>
    <row r="28" spans="2:23" ht="12">
      <c r="B28" s="80" t="s">
        <v>190</v>
      </c>
      <c r="C28" s="89"/>
      <c r="D28" s="133">
        <v>0</v>
      </c>
      <c r="E28" s="89"/>
      <c r="F28" s="115">
        <v>0</v>
      </c>
      <c r="G28" s="89"/>
      <c r="H28" s="133">
        <v>0</v>
      </c>
      <c r="I28" s="89">
        <v>1</v>
      </c>
      <c r="J28" s="115">
        <v>0.05555555555555555</v>
      </c>
      <c r="K28" s="89"/>
      <c r="L28" s="115">
        <v>0</v>
      </c>
      <c r="M28" s="89">
        <v>4</v>
      </c>
      <c r="N28" s="115">
        <v>0.2222222222222222</v>
      </c>
      <c r="O28" s="89">
        <v>4</v>
      </c>
      <c r="P28" s="115">
        <v>0.2222222222222222</v>
      </c>
      <c r="Q28" s="89">
        <v>6</v>
      </c>
      <c r="R28" s="115">
        <v>0.3333333333333333</v>
      </c>
      <c r="S28" s="89">
        <v>3</v>
      </c>
      <c r="T28" s="115">
        <v>0.16666666666666666</v>
      </c>
      <c r="U28" s="89"/>
      <c r="V28" s="115">
        <v>0</v>
      </c>
      <c r="W28" s="90">
        <v>18</v>
      </c>
    </row>
    <row r="29" spans="2:23" ht="12">
      <c r="B29" s="80" t="s">
        <v>147</v>
      </c>
      <c r="C29" s="90">
        <v>262</v>
      </c>
      <c r="D29" s="133">
        <v>0.041799617102744095</v>
      </c>
      <c r="E29" s="90">
        <v>372</v>
      </c>
      <c r="F29" s="115">
        <v>0.059349074664964904</v>
      </c>
      <c r="G29" s="90">
        <v>381</v>
      </c>
      <c r="H29" s="133">
        <v>0.06078493937460115</v>
      </c>
      <c r="I29" s="90">
        <v>682</v>
      </c>
      <c r="J29" s="115">
        <v>0.10880663688576898</v>
      </c>
      <c r="K29" s="90">
        <v>909</v>
      </c>
      <c r="L29" s="115">
        <v>0.145022335673261</v>
      </c>
      <c r="M29" s="90">
        <v>925</v>
      </c>
      <c r="N29" s="115">
        <v>0.14757498404594768</v>
      </c>
      <c r="O29" s="90">
        <v>1228</v>
      </c>
      <c r="P29" s="115">
        <v>0.19591576260370133</v>
      </c>
      <c r="Q29" s="90">
        <v>978</v>
      </c>
      <c r="R29" s="115">
        <v>0.15603063178047225</v>
      </c>
      <c r="S29" s="90">
        <v>430</v>
      </c>
      <c r="T29" s="115">
        <v>0.06860242501595405</v>
      </c>
      <c r="U29" s="90">
        <v>101</v>
      </c>
      <c r="V29" s="115">
        <v>0.016113592852584558</v>
      </c>
      <c r="W29" s="90">
        <v>6268</v>
      </c>
    </row>
    <row r="31" ht="12">
      <c r="B31" s="6" t="s">
        <v>5</v>
      </c>
    </row>
    <row r="32" ht="12">
      <c r="B32" t="s">
        <v>267</v>
      </c>
    </row>
    <row r="33" ht="12">
      <c r="B33" t="s">
        <v>67</v>
      </c>
    </row>
    <row r="34" ht="12">
      <c r="B34" s="7" t="s">
        <v>113</v>
      </c>
    </row>
    <row r="35" ht="12">
      <c r="B35" t="s">
        <v>193</v>
      </c>
    </row>
    <row r="37" spans="1:2" ht="19.5">
      <c r="A37"/>
      <c r="B37" s="5" t="s">
        <v>1</v>
      </c>
    </row>
  </sheetData>
  <sheetProtection/>
  <mergeCells count="13">
    <mergeCell ref="S4:T4"/>
    <mergeCell ref="U4:V4"/>
    <mergeCell ref="W4:W5"/>
    <mergeCell ref="B2:AG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37" location="Contents!A1" display="Content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B2:I25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1" width="17.28125" style="0" customWidth="1"/>
    <col min="2" max="2" width="19.7109375" style="0" customWidth="1"/>
    <col min="3" max="17" width="17.28125" style="0" customWidth="1"/>
  </cols>
  <sheetData>
    <row r="2" spans="2:9" ht="18" customHeight="1">
      <c r="B2" s="681" t="s">
        <v>211</v>
      </c>
      <c r="C2" s="681"/>
      <c r="D2" s="681"/>
      <c r="E2" s="681"/>
      <c r="F2" s="681"/>
      <c r="G2" s="681"/>
      <c r="H2" s="41"/>
      <c r="I2" s="41"/>
    </row>
    <row r="3" spans="2:9" s="30" customFormat="1" ht="12.75" customHeight="1">
      <c r="B3" s="40"/>
      <c r="C3" s="41"/>
      <c r="D3" s="41"/>
      <c r="E3" s="41"/>
      <c r="F3" s="41"/>
      <c r="G3" s="41"/>
      <c r="H3" s="41"/>
      <c r="I3" s="41"/>
    </row>
    <row r="4" spans="2:7" ht="13.5">
      <c r="B4" s="705" t="s">
        <v>26</v>
      </c>
      <c r="C4" s="706" t="s">
        <v>110</v>
      </c>
      <c r="D4" s="706"/>
      <c r="E4" s="706" t="s">
        <v>111</v>
      </c>
      <c r="F4" s="706"/>
      <c r="G4" s="705" t="s">
        <v>4</v>
      </c>
    </row>
    <row r="5" spans="2:9" ht="13.5">
      <c r="B5" s="705"/>
      <c r="C5" s="93" t="s">
        <v>91</v>
      </c>
      <c r="D5" s="93" t="s">
        <v>3</v>
      </c>
      <c r="E5" s="93" t="s">
        <v>91</v>
      </c>
      <c r="F5" s="93" t="s">
        <v>3</v>
      </c>
      <c r="G5" s="705"/>
      <c r="H5" s="53"/>
      <c r="I5" s="16"/>
    </row>
    <row r="6" spans="2:7" ht="12">
      <c r="B6" s="249" t="s">
        <v>163</v>
      </c>
      <c r="C6" s="256">
        <v>71</v>
      </c>
      <c r="D6" s="277">
        <v>0.6893203883495146</v>
      </c>
      <c r="E6" s="256">
        <v>32</v>
      </c>
      <c r="F6" s="277">
        <v>0.3106796116504854</v>
      </c>
      <c r="G6" s="333">
        <v>103</v>
      </c>
    </row>
    <row r="7" spans="2:7" ht="12">
      <c r="B7" s="249" t="s">
        <v>291</v>
      </c>
      <c r="C7" s="256">
        <v>17</v>
      </c>
      <c r="D7" s="277">
        <v>0.5862068965517241</v>
      </c>
      <c r="E7" s="256">
        <v>12</v>
      </c>
      <c r="F7" s="277">
        <v>0.41379310344827586</v>
      </c>
      <c r="G7" s="333">
        <v>29</v>
      </c>
    </row>
    <row r="8" spans="2:7" ht="12">
      <c r="B8" s="249" t="s">
        <v>292</v>
      </c>
      <c r="C8" s="256">
        <v>23</v>
      </c>
      <c r="D8" s="277">
        <v>0.71875</v>
      </c>
      <c r="E8" s="256">
        <v>9</v>
      </c>
      <c r="F8" s="277">
        <v>0.28125</v>
      </c>
      <c r="G8" s="333">
        <v>32</v>
      </c>
    </row>
    <row r="9" spans="2:7" ht="12">
      <c r="B9" s="249" t="s">
        <v>168</v>
      </c>
      <c r="C9" s="256">
        <v>5</v>
      </c>
      <c r="D9" s="277">
        <v>0.38461538461538464</v>
      </c>
      <c r="E9" s="256">
        <v>8</v>
      </c>
      <c r="F9" s="277">
        <v>0.6153846153846154</v>
      </c>
      <c r="G9" s="333">
        <v>13</v>
      </c>
    </row>
    <row r="10" spans="2:7" ht="12">
      <c r="B10" s="249" t="s">
        <v>293</v>
      </c>
      <c r="C10" s="256">
        <v>55</v>
      </c>
      <c r="D10" s="277">
        <v>0.6043956043956044</v>
      </c>
      <c r="E10" s="256">
        <v>36</v>
      </c>
      <c r="F10" s="277">
        <v>0.3956043956043956</v>
      </c>
      <c r="G10" s="333">
        <v>91</v>
      </c>
    </row>
    <row r="11" spans="2:7" ht="12">
      <c r="B11" s="249" t="s">
        <v>183</v>
      </c>
      <c r="C11" s="256">
        <v>8</v>
      </c>
      <c r="D11" s="277">
        <v>0.47058823529411764</v>
      </c>
      <c r="E11" s="256">
        <v>9</v>
      </c>
      <c r="F11" s="277">
        <v>0.5294117647058824</v>
      </c>
      <c r="G11" s="333">
        <v>17</v>
      </c>
    </row>
    <row r="12" spans="2:7" ht="12">
      <c r="B12" s="249" t="s">
        <v>294</v>
      </c>
      <c r="C12" s="256">
        <v>6</v>
      </c>
      <c r="D12" s="277">
        <v>0.46153846153846156</v>
      </c>
      <c r="E12" s="256">
        <v>7</v>
      </c>
      <c r="F12" s="277">
        <v>0.5384615384615384</v>
      </c>
      <c r="G12" s="333">
        <v>13</v>
      </c>
    </row>
    <row r="13" spans="2:7" ht="12">
      <c r="B13" s="249" t="s">
        <v>175</v>
      </c>
      <c r="C13" s="256">
        <v>19</v>
      </c>
      <c r="D13" s="277">
        <v>0.7307692307692307</v>
      </c>
      <c r="E13" s="256">
        <v>7</v>
      </c>
      <c r="F13" s="277">
        <v>0.2692307692307692</v>
      </c>
      <c r="G13" s="333">
        <v>26</v>
      </c>
    </row>
    <row r="14" spans="2:7" ht="12">
      <c r="B14" s="249" t="s">
        <v>178</v>
      </c>
      <c r="C14" s="256">
        <v>10</v>
      </c>
      <c r="D14" s="277">
        <v>0.5</v>
      </c>
      <c r="E14" s="256">
        <v>10</v>
      </c>
      <c r="F14" s="277">
        <v>0.5</v>
      </c>
      <c r="G14" s="333">
        <v>20</v>
      </c>
    </row>
    <row r="15" spans="2:7" ht="12">
      <c r="B15" s="249" t="s">
        <v>295</v>
      </c>
      <c r="C15" s="256">
        <v>16</v>
      </c>
      <c r="D15" s="277">
        <v>0.64</v>
      </c>
      <c r="E15" s="256">
        <v>9</v>
      </c>
      <c r="F15" s="277">
        <v>0.36</v>
      </c>
      <c r="G15" s="333">
        <v>25</v>
      </c>
    </row>
    <row r="16" spans="2:7" ht="12.75" thickBot="1">
      <c r="B16" s="334" t="s">
        <v>4</v>
      </c>
      <c r="C16" s="335">
        <v>230</v>
      </c>
      <c r="D16" s="336">
        <v>0.6233062330623306</v>
      </c>
      <c r="E16" s="335">
        <v>139</v>
      </c>
      <c r="F16" s="336">
        <v>0.37669376693766937</v>
      </c>
      <c r="G16" s="337">
        <v>369</v>
      </c>
    </row>
    <row r="19" ht="12">
      <c r="B19" s="6" t="s">
        <v>5</v>
      </c>
    </row>
    <row r="20" ht="12">
      <c r="B20" t="s">
        <v>194</v>
      </c>
    </row>
    <row r="21" ht="12">
      <c r="B21" s="7" t="s">
        <v>90</v>
      </c>
    </row>
    <row r="22" ht="12">
      <c r="B22" s="7" t="s">
        <v>56</v>
      </c>
    </row>
    <row r="23" ht="12">
      <c r="B23" t="s">
        <v>67</v>
      </c>
    </row>
    <row r="24" ht="12">
      <c r="B24" s="7" t="s">
        <v>184</v>
      </c>
    </row>
    <row r="25" ht="19.5">
      <c r="B25" s="5" t="s">
        <v>1</v>
      </c>
    </row>
  </sheetData>
  <sheetProtection/>
  <mergeCells count="5">
    <mergeCell ref="B4:B5"/>
    <mergeCell ref="C4:D4"/>
    <mergeCell ref="E4:F4"/>
    <mergeCell ref="G4:G5"/>
    <mergeCell ref="B2:G2"/>
  </mergeCells>
  <hyperlinks>
    <hyperlink ref="B25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B2:AY46"/>
  <sheetViews>
    <sheetView showGridLines="0" zoomScalePageLayoutView="0" workbookViewId="0" topLeftCell="A1">
      <selection activeCell="AQ43" sqref="AQ43"/>
    </sheetView>
  </sheetViews>
  <sheetFormatPr defaultColWidth="19.140625" defaultRowHeight="12.75"/>
  <cols>
    <col min="1" max="1" width="17.28125" style="0" customWidth="1"/>
    <col min="2" max="2" width="19.7109375" style="0" customWidth="1"/>
    <col min="3" max="44" width="17.28125" style="0" customWidth="1"/>
    <col min="45" max="45" width="17.28125" style="61" customWidth="1"/>
    <col min="46" max="46" width="17.28125" style="0" customWidth="1"/>
    <col min="47" max="47" width="17.28125" style="61" customWidth="1"/>
    <col min="48" max="54" width="17.28125" style="0" customWidth="1"/>
  </cols>
  <sheetData>
    <row r="2" spans="2:13" ht="18" customHeight="1">
      <c r="B2" s="681" t="s">
        <v>212</v>
      </c>
      <c r="C2" s="681"/>
      <c r="D2" s="681"/>
      <c r="E2" s="681"/>
      <c r="F2" s="681"/>
      <c r="G2" s="681"/>
      <c r="H2" s="681"/>
      <c r="I2" s="681"/>
      <c r="J2" s="40"/>
      <c r="K2" s="40"/>
      <c r="L2" s="40"/>
      <c r="M2" s="30"/>
    </row>
    <row r="3" spans="2:47" s="30" customFormat="1" ht="12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AS3" s="232"/>
      <c r="AU3" s="232"/>
    </row>
    <row r="4" spans="2:9" ht="14.25" customHeight="1">
      <c r="B4" s="710" t="s">
        <v>26</v>
      </c>
      <c r="C4" s="332" t="s">
        <v>6</v>
      </c>
      <c r="D4" s="332"/>
      <c r="E4" s="706" t="s">
        <v>112</v>
      </c>
      <c r="F4" s="706"/>
      <c r="G4" s="706" t="s">
        <v>7</v>
      </c>
      <c r="H4" s="706"/>
      <c r="I4" s="705" t="s">
        <v>4</v>
      </c>
    </row>
    <row r="5" spans="2:9" ht="14.25" customHeight="1" thickBot="1">
      <c r="B5" s="711"/>
      <c r="C5" s="93" t="s">
        <v>91</v>
      </c>
      <c r="D5" s="93" t="s">
        <v>3</v>
      </c>
      <c r="E5" s="93" t="s">
        <v>91</v>
      </c>
      <c r="F5" s="93" t="s">
        <v>3</v>
      </c>
      <c r="G5" s="93" t="s">
        <v>91</v>
      </c>
      <c r="H5" s="93" t="s">
        <v>3</v>
      </c>
      <c r="I5" s="705"/>
    </row>
    <row r="6" spans="2:9" ht="12">
      <c r="B6" s="338" t="s">
        <v>163</v>
      </c>
      <c r="C6" s="339">
        <v>25</v>
      </c>
      <c r="D6" s="340">
        <v>0.24271844660194175</v>
      </c>
      <c r="E6" s="339">
        <v>12</v>
      </c>
      <c r="F6" s="340">
        <v>0.11650485436893204</v>
      </c>
      <c r="G6" s="339">
        <v>66</v>
      </c>
      <c r="H6" s="340">
        <v>0.6407766990291263</v>
      </c>
      <c r="I6" s="341">
        <v>103</v>
      </c>
    </row>
    <row r="7" spans="2:9" ht="12">
      <c r="B7" s="249" t="s">
        <v>291</v>
      </c>
      <c r="C7" s="342">
        <v>10</v>
      </c>
      <c r="D7" s="343">
        <v>0.3448275862068966</v>
      </c>
      <c r="E7" s="342">
        <v>3</v>
      </c>
      <c r="F7" s="343">
        <v>0.10344827586206896</v>
      </c>
      <c r="G7" s="342">
        <v>16</v>
      </c>
      <c r="H7" s="343">
        <v>0.5517241379310345</v>
      </c>
      <c r="I7" s="344">
        <v>29</v>
      </c>
    </row>
    <row r="8" spans="2:9" ht="12">
      <c r="B8" s="249" t="s">
        <v>292</v>
      </c>
      <c r="C8" s="342">
        <v>6</v>
      </c>
      <c r="D8" s="343">
        <v>0.1875</v>
      </c>
      <c r="E8" s="342">
        <v>2</v>
      </c>
      <c r="F8" s="343">
        <v>0.0625</v>
      </c>
      <c r="G8" s="342">
        <v>24</v>
      </c>
      <c r="H8" s="343">
        <v>0.75</v>
      </c>
      <c r="I8" s="344">
        <v>32</v>
      </c>
    </row>
    <row r="9" spans="2:9" ht="12">
      <c r="B9" s="249" t="s">
        <v>168</v>
      </c>
      <c r="C9" s="342">
        <v>1</v>
      </c>
      <c r="D9" s="343">
        <v>0.07692307692307693</v>
      </c>
      <c r="E9" s="342">
        <v>1</v>
      </c>
      <c r="F9" s="343">
        <v>0.07692307692307693</v>
      </c>
      <c r="G9" s="342">
        <v>11</v>
      </c>
      <c r="H9" s="343">
        <v>0.8461538461538461</v>
      </c>
      <c r="I9" s="344">
        <v>13</v>
      </c>
    </row>
    <row r="10" spans="2:9" ht="12">
      <c r="B10" s="249" t="s">
        <v>293</v>
      </c>
      <c r="C10" s="342">
        <v>13</v>
      </c>
      <c r="D10" s="343">
        <v>0.14285714285714285</v>
      </c>
      <c r="E10" s="342">
        <v>13</v>
      </c>
      <c r="F10" s="343">
        <v>0.14285714285714285</v>
      </c>
      <c r="G10" s="342">
        <v>65</v>
      </c>
      <c r="H10" s="343">
        <v>0.7142857142857143</v>
      </c>
      <c r="I10" s="344">
        <v>91</v>
      </c>
    </row>
    <row r="11" spans="2:9" ht="12">
      <c r="B11" s="249" t="s">
        <v>183</v>
      </c>
      <c r="C11" s="342">
        <v>2</v>
      </c>
      <c r="D11" s="343">
        <v>0.11764705882352941</v>
      </c>
      <c r="E11" s="342">
        <v>1</v>
      </c>
      <c r="F11" s="343">
        <v>0.058823529411764705</v>
      </c>
      <c r="G11" s="342">
        <v>14</v>
      </c>
      <c r="H11" s="343">
        <v>0.8235294117647058</v>
      </c>
      <c r="I11" s="344">
        <v>17</v>
      </c>
    </row>
    <row r="12" spans="2:9" ht="12">
      <c r="B12" s="249" t="s">
        <v>294</v>
      </c>
      <c r="C12" s="342"/>
      <c r="D12" s="343">
        <v>0</v>
      </c>
      <c r="E12" s="342">
        <v>1</v>
      </c>
      <c r="F12" s="343">
        <v>0.07692307692307693</v>
      </c>
      <c r="G12" s="342">
        <v>12</v>
      </c>
      <c r="H12" s="343">
        <v>0.9230769230769231</v>
      </c>
      <c r="I12" s="344">
        <v>13</v>
      </c>
    </row>
    <row r="13" spans="2:9" ht="12">
      <c r="B13" s="249" t="s">
        <v>175</v>
      </c>
      <c r="C13" s="342">
        <v>8</v>
      </c>
      <c r="D13" s="343">
        <v>0.3076923076923077</v>
      </c>
      <c r="E13" s="342">
        <v>2</v>
      </c>
      <c r="F13" s="343">
        <v>0.07692307692307693</v>
      </c>
      <c r="G13" s="342">
        <v>16</v>
      </c>
      <c r="H13" s="343">
        <v>0.6153846153846154</v>
      </c>
      <c r="I13" s="344">
        <v>26</v>
      </c>
    </row>
    <row r="14" spans="2:9" ht="12">
      <c r="B14" s="249" t="s">
        <v>178</v>
      </c>
      <c r="C14" s="342">
        <v>3</v>
      </c>
      <c r="D14" s="343">
        <v>0.15</v>
      </c>
      <c r="E14" s="342">
        <v>3</v>
      </c>
      <c r="F14" s="343">
        <v>0.15</v>
      </c>
      <c r="G14" s="342">
        <v>14</v>
      </c>
      <c r="H14" s="343">
        <v>0.7</v>
      </c>
      <c r="I14" s="344">
        <v>20</v>
      </c>
    </row>
    <row r="15" spans="2:9" ht="12">
      <c r="B15" s="249" t="s">
        <v>295</v>
      </c>
      <c r="C15" s="342">
        <v>4</v>
      </c>
      <c r="D15" s="343">
        <v>0.16</v>
      </c>
      <c r="E15" s="342">
        <v>4</v>
      </c>
      <c r="F15" s="343">
        <v>0.16</v>
      </c>
      <c r="G15" s="342">
        <v>17</v>
      </c>
      <c r="H15" s="343">
        <v>0.68</v>
      </c>
      <c r="I15" s="344">
        <v>25</v>
      </c>
    </row>
    <row r="16" spans="2:9" ht="12.75" thickBot="1">
      <c r="B16" s="334" t="s">
        <v>4</v>
      </c>
      <c r="C16" s="345">
        <v>72</v>
      </c>
      <c r="D16" s="346">
        <v>0.1951219512195122</v>
      </c>
      <c r="E16" s="345">
        <v>42</v>
      </c>
      <c r="F16" s="346">
        <v>0.11382113821138211</v>
      </c>
      <c r="G16" s="345">
        <v>255</v>
      </c>
      <c r="H16" s="346">
        <v>0.6910569105691057</v>
      </c>
      <c r="I16" s="347">
        <v>369</v>
      </c>
    </row>
    <row r="17" spans="2:12" ht="12">
      <c r="B17" s="52"/>
      <c r="C17" s="33"/>
      <c r="D17" s="33"/>
      <c r="E17" s="18"/>
      <c r="F17" s="18"/>
      <c r="G17" s="33"/>
      <c r="H17" s="33"/>
      <c r="I17" s="18"/>
      <c r="J17" s="33"/>
      <c r="K17" s="18"/>
      <c r="L17" s="33"/>
    </row>
    <row r="18" ht="12">
      <c r="B18" s="6" t="s">
        <v>5</v>
      </c>
    </row>
    <row r="19" ht="12">
      <c r="B19" t="s">
        <v>194</v>
      </c>
    </row>
    <row r="20" ht="12">
      <c r="B20" s="7" t="s">
        <v>9</v>
      </c>
    </row>
    <row r="21" ht="12">
      <c r="B21" s="7" t="s">
        <v>56</v>
      </c>
    </row>
    <row r="22" ht="12">
      <c r="B22" t="s">
        <v>67</v>
      </c>
    </row>
    <row r="23" ht="12">
      <c r="B23" s="7"/>
    </row>
    <row r="24" spans="2:51" ht="17.25">
      <c r="B24" s="681" t="s">
        <v>213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233"/>
      <c r="AT24" s="11"/>
      <c r="AU24" s="233"/>
      <c r="AV24" s="11"/>
      <c r="AW24" s="11"/>
      <c r="AX24" s="11"/>
      <c r="AY24" s="11"/>
    </row>
    <row r="25" ht="12.75" thickBot="1"/>
    <row r="26" spans="2:43" ht="15" customHeight="1">
      <c r="B26" s="714" t="s">
        <v>26</v>
      </c>
      <c r="C26" s="707" t="s">
        <v>275</v>
      </c>
      <c r="D26" s="707"/>
      <c r="E26" s="707" t="s">
        <v>296</v>
      </c>
      <c r="F26" s="707"/>
      <c r="G26" s="707" t="s">
        <v>78</v>
      </c>
      <c r="H26" s="707"/>
      <c r="I26" s="707" t="s">
        <v>79</v>
      </c>
      <c r="J26" s="707"/>
      <c r="K26" s="707" t="s">
        <v>80</v>
      </c>
      <c r="L26" s="707"/>
      <c r="M26" s="707" t="s">
        <v>81</v>
      </c>
      <c r="N26" s="707"/>
      <c r="O26" s="712" t="s">
        <v>269</v>
      </c>
      <c r="P26" s="713"/>
      <c r="Q26" s="707" t="s">
        <v>82</v>
      </c>
      <c r="R26" s="707"/>
      <c r="S26" s="707" t="s">
        <v>270</v>
      </c>
      <c r="T26" s="707"/>
      <c r="U26" s="707" t="s">
        <v>297</v>
      </c>
      <c r="V26" s="707"/>
      <c r="W26" s="707" t="s">
        <v>298</v>
      </c>
      <c r="X26" s="707"/>
      <c r="Y26" s="707" t="s">
        <v>299</v>
      </c>
      <c r="Z26" s="707"/>
      <c r="AA26" s="707" t="s">
        <v>300</v>
      </c>
      <c r="AB26" s="707"/>
      <c r="AC26" s="707" t="s">
        <v>95</v>
      </c>
      <c r="AD26" s="707"/>
      <c r="AE26" s="707" t="s">
        <v>7</v>
      </c>
      <c r="AF26" s="707"/>
      <c r="AG26" s="707" t="s">
        <v>301</v>
      </c>
      <c r="AH26" s="707"/>
      <c r="AI26" s="707" t="s">
        <v>98</v>
      </c>
      <c r="AJ26" s="707"/>
      <c r="AK26" s="707" t="s">
        <v>271</v>
      </c>
      <c r="AL26" s="707"/>
      <c r="AM26" s="707" t="s">
        <v>88</v>
      </c>
      <c r="AN26" s="707"/>
      <c r="AO26" s="712" t="s">
        <v>102</v>
      </c>
      <c r="AP26" s="713"/>
      <c r="AQ26" s="708" t="s">
        <v>4</v>
      </c>
    </row>
    <row r="27" spans="2:43" ht="15.75" thickBot="1">
      <c r="B27" s="715"/>
      <c r="C27" s="388" t="s">
        <v>91</v>
      </c>
      <c r="D27" s="388" t="s">
        <v>3</v>
      </c>
      <c r="E27" s="388" t="s">
        <v>91</v>
      </c>
      <c r="F27" s="388" t="s">
        <v>3</v>
      </c>
      <c r="G27" s="388" t="s">
        <v>91</v>
      </c>
      <c r="H27" s="388" t="s">
        <v>3</v>
      </c>
      <c r="I27" s="388" t="s">
        <v>91</v>
      </c>
      <c r="J27" s="388" t="s">
        <v>3</v>
      </c>
      <c r="K27" s="388" t="s">
        <v>91</v>
      </c>
      <c r="L27" s="388" t="s">
        <v>3</v>
      </c>
      <c r="M27" s="388" t="s">
        <v>91</v>
      </c>
      <c r="N27" s="388" t="s">
        <v>3</v>
      </c>
      <c r="O27" s="388" t="s">
        <v>91</v>
      </c>
      <c r="P27" s="388" t="s">
        <v>3</v>
      </c>
      <c r="Q27" s="388" t="s">
        <v>91</v>
      </c>
      <c r="R27" s="388" t="s">
        <v>3</v>
      </c>
      <c r="S27" s="388" t="s">
        <v>91</v>
      </c>
      <c r="T27" s="388" t="s">
        <v>3</v>
      </c>
      <c r="U27" s="388" t="s">
        <v>91</v>
      </c>
      <c r="V27" s="388" t="s">
        <v>3</v>
      </c>
      <c r="W27" s="388" t="s">
        <v>91</v>
      </c>
      <c r="X27" s="388" t="s">
        <v>3</v>
      </c>
      <c r="Y27" s="388" t="s">
        <v>91</v>
      </c>
      <c r="Z27" s="388" t="s">
        <v>3</v>
      </c>
      <c r="AA27" s="388" t="s">
        <v>91</v>
      </c>
      <c r="AB27" s="388" t="s">
        <v>3</v>
      </c>
      <c r="AC27" s="388" t="s">
        <v>91</v>
      </c>
      <c r="AD27" s="388" t="s">
        <v>3</v>
      </c>
      <c r="AE27" s="388" t="s">
        <v>91</v>
      </c>
      <c r="AF27" s="388" t="s">
        <v>3</v>
      </c>
      <c r="AG27" s="388" t="s">
        <v>91</v>
      </c>
      <c r="AH27" s="388" t="s">
        <v>3</v>
      </c>
      <c r="AI27" s="388" t="s">
        <v>91</v>
      </c>
      <c r="AJ27" s="388" t="s">
        <v>3</v>
      </c>
      <c r="AK27" s="388" t="s">
        <v>91</v>
      </c>
      <c r="AL27" s="388" t="s">
        <v>3</v>
      </c>
      <c r="AM27" s="388" t="s">
        <v>91</v>
      </c>
      <c r="AN27" s="388" t="s">
        <v>3</v>
      </c>
      <c r="AO27" s="388" t="s">
        <v>91</v>
      </c>
      <c r="AP27" s="388" t="s">
        <v>3</v>
      </c>
      <c r="AQ27" s="709"/>
    </row>
    <row r="28" spans="2:43" ht="12">
      <c r="B28" s="338" t="s">
        <v>163</v>
      </c>
      <c r="C28" s="339"/>
      <c r="D28" s="376">
        <v>0</v>
      </c>
      <c r="E28" s="377">
        <v>4</v>
      </c>
      <c r="F28" s="376">
        <v>0.038834951456310676</v>
      </c>
      <c r="G28" s="339">
        <v>2</v>
      </c>
      <c r="H28" s="376">
        <v>0.019417475728155338</v>
      </c>
      <c r="I28" s="339">
        <v>4</v>
      </c>
      <c r="J28" s="376">
        <v>0.038834951456310676</v>
      </c>
      <c r="K28" s="377">
        <v>2</v>
      </c>
      <c r="L28" s="376">
        <v>0.019417475728155338</v>
      </c>
      <c r="M28" s="339">
        <v>3</v>
      </c>
      <c r="N28" s="376">
        <v>0.02912621359223301</v>
      </c>
      <c r="O28" s="378">
        <v>1</v>
      </c>
      <c r="P28" s="376">
        <v>0.009708737864077669</v>
      </c>
      <c r="Q28" s="339">
        <v>5</v>
      </c>
      <c r="R28" s="376">
        <v>0.04854368932038835</v>
      </c>
      <c r="S28" s="339">
        <v>1</v>
      </c>
      <c r="T28" s="376">
        <v>0.009708737864077669</v>
      </c>
      <c r="U28" s="339">
        <v>1</v>
      </c>
      <c r="V28" s="376">
        <v>0.009708737864077669</v>
      </c>
      <c r="W28" s="339"/>
      <c r="X28" s="376">
        <v>0</v>
      </c>
      <c r="Y28" s="339">
        <v>2</v>
      </c>
      <c r="Z28" s="376">
        <v>0.019417475728155338</v>
      </c>
      <c r="AA28" s="339">
        <v>11</v>
      </c>
      <c r="AB28" s="376">
        <v>0.10679611650485436</v>
      </c>
      <c r="AC28" s="339">
        <v>1</v>
      </c>
      <c r="AD28" s="376">
        <v>0.009708737864077669</v>
      </c>
      <c r="AE28" s="339">
        <v>28</v>
      </c>
      <c r="AF28" s="376">
        <v>0.27184466019417475</v>
      </c>
      <c r="AG28" s="339">
        <v>6</v>
      </c>
      <c r="AH28" s="376">
        <v>0.05825242718446602</v>
      </c>
      <c r="AI28" s="339">
        <v>11</v>
      </c>
      <c r="AJ28" s="376">
        <v>0.10679611650485436</v>
      </c>
      <c r="AK28" s="339">
        <v>20</v>
      </c>
      <c r="AL28" s="376">
        <v>0.1941747572815534</v>
      </c>
      <c r="AM28" s="339">
        <v>1</v>
      </c>
      <c r="AN28" s="376">
        <v>0.009708737864077669</v>
      </c>
      <c r="AO28" s="378"/>
      <c r="AP28" s="376">
        <v>0</v>
      </c>
      <c r="AQ28" s="341">
        <v>103</v>
      </c>
    </row>
    <row r="29" spans="2:43" ht="12">
      <c r="B29" s="249" t="s">
        <v>291</v>
      </c>
      <c r="C29" s="342">
        <v>1</v>
      </c>
      <c r="D29" s="379">
        <v>0.034482758620689655</v>
      </c>
      <c r="E29" s="348">
        <v>3</v>
      </c>
      <c r="F29" s="379">
        <v>0.10344827586206896</v>
      </c>
      <c r="G29" s="342"/>
      <c r="H29" s="379">
        <v>0</v>
      </c>
      <c r="I29" s="342">
        <v>3</v>
      </c>
      <c r="J29" s="379">
        <v>0.10344827586206896</v>
      </c>
      <c r="K29" s="342"/>
      <c r="L29" s="379">
        <v>0</v>
      </c>
      <c r="M29" s="342">
        <v>2</v>
      </c>
      <c r="N29" s="379">
        <v>0.06896551724137931</v>
      </c>
      <c r="O29" s="380"/>
      <c r="P29" s="349">
        <v>0</v>
      </c>
      <c r="Q29" s="342"/>
      <c r="R29" s="379">
        <v>0</v>
      </c>
      <c r="S29" s="342"/>
      <c r="T29" s="379">
        <v>0</v>
      </c>
      <c r="U29" s="342"/>
      <c r="V29" s="379">
        <v>0</v>
      </c>
      <c r="W29" s="342">
        <v>1</v>
      </c>
      <c r="X29" s="379">
        <v>0.034482758620689655</v>
      </c>
      <c r="Y29" s="342"/>
      <c r="Z29" s="379">
        <v>0</v>
      </c>
      <c r="AA29" s="342">
        <v>2</v>
      </c>
      <c r="AB29" s="379">
        <v>0.06896551724137931</v>
      </c>
      <c r="AC29" s="342">
        <v>1</v>
      </c>
      <c r="AD29" s="379">
        <v>0.034482758620689655</v>
      </c>
      <c r="AE29" s="342">
        <v>8</v>
      </c>
      <c r="AF29" s="379">
        <v>0.27586206896551724</v>
      </c>
      <c r="AG29" s="342">
        <v>1</v>
      </c>
      <c r="AH29" s="379">
        <v>0.034482758620689655</v>
      </c>
      <c r="AI29" s="342">
        <v>2</v>
      </c>
      <c r="AJ29" s="379">
        <v>0.06896551724137931</v>
      </c>
      <c r="AK29" s="342">
        <v>5</v>
      </c>
      <c r="AL29" s="379">
        <v>0.1724137931034483</v>
      </c>
      <c r="AM29" s="342"/>
      <c r="AN29" s="379">
        <v>0</v>
      </c>
      <c r="AO29" s="380"/>
      <c r="AP29" s="379">
        <v>0</v>
      </c>
      <c r="AQ29" s="344">
        <v>29</v>
      </c>
    </row>
    <row r="30" spans="2:43" ht="12">
      <c r="B30" s="249" t="s">
        <v>292</v>
      </c>
      <c r="C30" s="342"/>
      <c r="D30" s="379">
        <v>0</v>
      </c>
      <c r="E30" s="348"/>
      <c r="F30" s="379">
        <v>0</v>
      </c>
      <c r="G30" s="342"/>
      <c r="H30" s="379">
        <v>0</v>
      </c>
      <c r="I30" s="342">
        <v>2</v>
      </c>
      <c r="J30" s="379">
        <v>0.0625</v>
      </c>
      <c r="K30" s="342"/>
      <c r="L30" s="379">
        <v>0</v>
      </c>
      <c r="M30" s="342">
        <v>3</v>
      </c>
      <c r="N30" s="379">
        <v>0.09375</v>
      </c>
      <c r="O30" s="380">
        <v>1</v>
      </c>
      <c r="P30" s="349">
        <v>0.03125</v>
      </c>
      <c r="Q30" s="342"/>
      <c r="R30" s="379">
        <v>0</v>
      </c>
      <c r="S30" s="342"/>
      <c r="T30" s="379">
        <v>0</v>
      </c>
      <c r="U30" s="342"/>
      <c r="V30" s="379">
        <v>0</v>
      </c>
      <c r="W30" s="342"/>
      <c r="X30" s="379">
        <v>0</v>
      </c>
      <c r="Y30" s="342"/>
      <c r="Z30" s="379">
        <v>0</v>
      </c>
      <c r="AA30" s="342">
        <v>2</v>
      </c>
      <c r="AB30" s="379">
        <v>0.0625</v>
      </c>
      <c r="AC30" s="342"/>
      <c r="AD30" s="379">
        <v>0</v>
      </c>
      <c r="AE30" s="342">
        <v>12</v>
      </c>
      <c r="AF30" s="379">
        <v>0.375</v>
      </c>
      <c r="AG30" s="342">
        <v>2</v>
      </c>
      <c r="AH30" s="379">
        <v>0.0625</v>
      </c>
      <c r="AI30" s="342">
        <v>5</v>
      </c>
      <c r="AJ30" s="379">
        <v>0.15625</v>
      </c>
      <c r="AK30" s="342">
        <v>5</v>
      </c>
      <c r="AL30" s="379">
        <v>0.15625</v>
      </c>
      <c r="AM30" s="342"/>
      <c r="AN30" s="379">
        <v>0</v>
      </c>
      <c r="AO30" s="380"/>
      <c r="AP30" s="379">
        <v>0</v>
      </c>
      <c r="AQ30" s="344">
        <v>32</v>
      </c>
    </row>
    <row r="31" spans="2:43" ht="12">
      <c r="B31" s="249" t="s">
        <v>168</v>
      </c>
      <c r="C31" s="342"/>
      <c r="D31" s="379">
        <v>0</v>
      </c>
      <c r="E31" s="348">
        <v>1</v>
      </c>
      <c r="F31" s="379">
        <v>0.07692307692307693</v>
      </c>
      <c r="G31" s="342"/>
      <c r="H31" s="379">
        <v>0</v>
      </c>
      <c r="I31" s="342"/>
      <c r="J31" s="379">
        <v>0</v>
      </c>
      <c r="K31" s="342"/>
      <c r="L31" s="379">
        <v>0</v>
      </c>
      <c r="M31" s="342"/>
      <c r="N31" s="379">
        <v>0</v>
      </c>
      <c r="O31" s="380"/>
      <c r="P31" s="349">
        <v>0</v>
      </c>
      <c r="Q31" s="342"/>
      <c r="R31" s="379">
        <v>0</v>
      </c>
      <c r="S31" s="342"/>
      <c r="T31" s="379">
        <v>0</v>
      </c>
      <c r="U31" s="342"/>
      <c r="V31" s="379">
        <v>0</v>
      </c>
      <c r="W31" s="342"/>
      <c r="X31" s="379">
        <v>0</v>
      </c>
      <c r="Y31" s="342"/>
      <c r="Z31" s="379">
        <v>0</v>
      </c>
      <c r="AA31" s="342"/>
      <c r="AB31" s="379">
        <v>0</v>
      </c>
      <c r="AC31" s="342">
        <v>1</v>
      </c>
      <c r="AD31" s="379">
        <v>0.07692307692307693</v>
      </c>
      <c r="AE31" s="342">
        <v>10</v>
      </c>
      <c r="AF31" s="379">
        <v>0.7692307692307693</v>
      </c>
      <c r="AG31" s="342"/>
      <c r="AH31" s="379">
        <v>0</v>
      </c>
      <c r="AI31" s="342"/>
      <c r="AJ31" s="379">
        <v>0</v>
      </c>
      <c r="AK31" s="342">
        <v>1</v>
      </c>
      <c r="AL31" s="379">
        <v>0.07692307692307693</v>
      </c>
      <c r="AM31" s="342"/>
      <c r="AN31" s="379">
        <v>0</v>
      </c>
      <c r="AO31" s="380"/>
      <c r="AP31" s="379">
        <v>0</v>
      </c>
      <c r="AQ31" s="344">
        <v>13</v>
      </c>
    </row>
    <row r="32" spans="2:43" ht="12">
      <c r="B32" s="249" t="s">
        <v>293</v>
      </c>
      <c r="C32" s="342"/>
      <c r="D32" s="379">
        <v>0</v>
      </c>
      <c r="E32" s="348">
        <v>1</v>
      </c>
      <c r="F32" s="379">
        <v>0.01098901098901099</v>
      </c>
      <c r="G32" s="342"/>
      <c r="H32" s="379">
        <v>0</v>
      </c>
      <c r="I32" s="342">
        <v>3</v>
      </c>
      <c r="J32" s="379">
        <v>0.03296703296703297</v>
      </c>
      <c r="K32" s="342">
        <v>1</v>
      </c>
      <c r="L32" s="379">
        <v>0.01098901098901099</v>
      </c>
      <c r="M32" s="342">
        <v>3</v>
      </c>
      <c r="N32" s="379">
        <v>0.03296703296703297</v>
      </c>
      <c r="O32" s="380"/>
      <c r="P32" s="349">
        <v>0</v>
      </c>
      <c r="Q32" s="342">
        <v>1</v>
      </c>
      <c r="R32" s="379">
        <v>0.01098901098901099</v>
      </c>
      <c r="S32" s="342">
        <v>4</v>
      </c>
      <c r="T32" s="379">
        <v>0.04395604395604396</v>
      </c>
      <c r="U32" s="342"/>
      <c r="V32" s="379">
        <v>0</v>
      </c>
      <c r="W32" s="342"/>
      <c r="X32" s="379">
        <v>0</v>
      </c>
      <c r="Y32" s="342"/>
      <c r="Z32" s="379">
        <v>0</v>
      </c>
      <c r="AA32" s="342">
        <v>5</v>
      </c>
      <c r="AB32" s="379">
        <v>0.054945054945054944</v>
      </c>
      <c r="AC32" s="342">
        <v>8</v>
      </c>
      <c r="AD32" s="379">
        <v>0.08791208791208792</v>
      </c>
      <c r="AE32" s="342">
        <v>42</v>
      </c>
      <c r="AF32" s="379">
        <v>0.46153846153846156</v>
      </c>
      <c r="AG32" s="342">
        <v>3</v>
      </c>
      <c r="AH32" s="379">
        <v>0.03296703296703297</v>
      </c>
      <c r="AI32" s="342">
        <v>3</v>
      </c>
      <c r="AJ32" s="379">
        <v>0.03296703296703297</v>
      </c>
      <c r="AK32" s="342">
        <v>13</v>
      </c>
      <c r="AL32" s="379">
        <v>0.14285714285714285</v>
      </c>
      <c r="AM32" s="342">
        <v>3</v>
      </c>
      <c r="AN32" s="379">
        <v>0.03296703296703297</v>
      </c>
      <c r="AO32" s="380">
        <v>1</v>
      </c>
      <c r="AP32" s="379">
        <v>0.01098901098901099</v>
      </c>
      <c r="AQ32" s="344">
        <v>91</v>
      </c>
    </row>
    <row r="33" spans="2:43" ht="12">
      <c r="B33" s="249" t="s">
        <v>183</v>
      </c>
      <c r="C33" s="342"/>
      <c r="D33" s="379">
        <v>0</v>
      </c>
      <c r="E33" s="348"/>
      <c r="F33" s="379">
        <v>0</v>
      </c>
      <c r="G33" s="342"/>
      <c r="H33" s="379">
        <v>0</v>
      </c>
      <c r="I33" s="342">
        <v>1</v>
      </c>
      <c r="J33" s="379">
        <v>0.058823529411764705</v>
      </c>
      <c r="K33" s="342"/>
      <c r="L33" s="379">
        <v>0</v>
      </c>
      <c r="M33" s="342"/>
      <c r="N33" s="379">
        <v>0</v>
      </c>
      <c r="O33" s="380"/>
      <c r="P33" s="349">
        <v>0</v>
      </c>
      <c r="Q33" s="342"/>
      <c r="R33" s="379">
        <v>0</v>
      </c>
      <c r="S33" s="342">
        <v>1</v>
      </c>
      <c r="T33" s="379">
        <v>0.058823529411764705</v>
      </c>
      <c r="U33" s="342"/>
      <c r="V33" s="379">
        <v>0</v>
      </c>
      <c r="W33" s="342"/>
      <c r="X33" s="379">
        <v>0</v>
      </c>
      <c r="Y33" s="342"/>
      <c r="Z33" s="379">
        <v>0</v>
      </c>
      <c r="AA33" s="342">
        <v>1</v>
      </c>
      <c r="AB33" s="379">
        <v>0.058823529411764705</v>
      </c>
      <c r="AC33" s="342"/>
      <c r="AD33" s="379">
        <v>0</v>
      </c>
      <c r="AE33" s="342">
        <v>9</v>
      </c>
      <c r="AF33" s="379">
        <v>0.5294117647058824</v>
      </c>
      <c r="AG33" s="342"/>
      <c r="AH33" s="379">
        <v>0</v>
      </c>
      <c r="AI33" s="342">
        <v>2</v>
      </c>
      <c r="AJ33" s="379">
        <v>0.11764705882352941</v>
      </c>
      <c r="AK33" s="342">
        <v>3</v>
      </c>
      <c r="AL33" s="379">
        <v>0.17647058823529413</v>
      </c>
      <c r="AM33" s="342"/>
      <c r="AN33" s="379">
        <v>0</v>
      </c>
      <c r="AO33" s="380"/>
      <c r="AP33" s="379">
        <v>0</v>
      </c>
      <c r="AQ33" s="344">
        <v>17</v>
      </c>
    </row>
    <row r="34" spans="2:43" ht="12">
      <c r="B34" s="249" t="s">
        <v>294</v>
      </c>
      <c r="C34" s="342"/>
      <c r="D34" s="379">
        <v>0</v>
      </c>
      <c r="E34" s="348"/>
      <c r="F34" s="379">
        <v>0</v>
      </c>
      <c r="G34" s="342"/>
      <c r="H34" s="379">
        <v>0</v>
      </c>
      <c r="I34" s="342"/>
      <c r="J34" s="379">
        <v>0</v>
      </c>
      <c r="K34" s="342"/>
      <c r="L34" s="379">
        <v>0</v>
      </c>
      <c r="M34" s="342"/>
      <c r="N34" s="379">
        <v>0</v>
      </c>
      <c r="O34" s="380"/>
      <c r="P34" s="349">
        <v>0</v>
      </c>
      <c r="Q34" s="342"/>
      <c r="R34" s="379">
        <v>0</v>
      </c>
      <c r="S34" s="342"/>
      <c r="T34" s="379">
        <v>0</v>
      </c>
      <c r="U34" s="342"/>
      <c r="V34" s="379">
        <v>0</v>
      </c>
      <c r="W34" s="342"/>
      <c r="X34" s="379">
        <v>0</v>
      </c>
      <c r="Y34" s="342"/>
      <c r="Z34" s="379">
        <v>0</v>
      </c>
      <c r="AA34" s="342">
        <v>1</v>
      </c>
      <c r="AB34" s="379">
        <v>0.07692307692307693</v>
      </c>
      <c r="AC34" s="342"/>
      <c r="AD34" s="379">
        <v>0</v>
      </c>
      <c r="AE34" s="342">
        <v>11</v>
      </c>
      <c r="AF34" s="379">
        <v>0.8461538461538461</v>
      </c>
      <c r="AG34" s="342"/>
      <c r="AH34" s="379">
        <v>0</v>
      </c>
      <c r="AI34" s="342"/>
      <c r="AJ34" s="379">
        <v>0</v>
      </c>
      <c r="AK34" s="342"/>
      <c r="AL34" s="379">
        <v>0</v>
      </c>
      <c r="AM34" s="342">
        <v>1</v>
      </c>
      <c r="AN34" s="379">
        <v>0.07692307692307693</v>
      </c>
      <c r="AO34" s="380"/>
      <c r="AP34" s="379">
        <v>0</v>
      </c>
      <c r="AQ34" s="344">
        <v>13</v>
      </c>
    </row>
    <row r="35" spans="2:43" ht="12">
      <c r="B35" s="249" t="s">
        <v>175</v>
      </c>
      <c r="C35" s="342"/>
      <c r="D35" s="379">
        <v>0</v>
      </c>
      <c r="E35" s="348"/>
      <c r="F35" s="379">
        <v>0</v>
      </c>
      <c r="G35" s="342">
        <v>1</v>
      </c>
      <c r="H35" s="379">
        <v>0.038461538461538464</v>
      </c>
      <c r="I35" s="342"/>
      <c r="J35" s="379">
        <v>0</v>
      </c>
      <c r="K35" s="342">
        <v>1</v>
      </c>
      <c r="L35" s="379">
        <v>0.038461538461538464</v>
      </c>
      <c r="M35" s="342">
        <v>2</v>
      </c>
      <c r="N35" s="379">
        <v>0.07692307692307693</v>
      </c>
      <c r="O35" s="380"/>
      <c r="P35" s="349">
        <v>0</v>
      </c>
      <c r="Q35" s="342">
        <v>1</v>
      </c>
      <c r="R35" s="379">
        <v>0.038461538461538464</v>
      </c>
      <c r="S35" s="342">
        <v>3</v>
      </c>
      <c r="T35" s="379">
        <v>0.11538461538461539</v>
      </c>
      <c r="U35" s="342"/>
      <c r="V35" s="379">
        <v>0</v>
      </c>
      <c r="W35" s="342"/>
      <c r="X35" s="379">
        <v>0</v>
      </c>
      <c r="Y35" s="342"/>
      <c r="Z35" s="379">
        <v>0</v>
      </c>
      <c r="AA35" s="342"/>
      <c r="AB35" s="379">
        <v>0</v>
      </c>
      <c r="AC35" s="342">
        <v>2</v>
      </c>
      <c r="AD35" s="379">
        <v>0.07692307692307693</v>
      </c>
      <c r="AE35" s="342">
        <v>5</v>
      </c>
      <c r="AF35" s="379">
        <v>0.19230769230769232</v>
      </c>
      <c r="AG35" s="342">
        <v>1</v>
      </c>
      <c r="AH35" s="379">
        <v>0.038461538461538464</v>
      </c>
      <c r="AI35" s="342">
        <v>3</v>
      </c>
      <c r="AJ35" s="379">
        <v>0.11538461538461539</v>
      </c>
      <c r="AK35" s="342">
        <v>7</v>
      </c>
      <c r="AL35" s="379">
        <v>0.2692307692307692</v>
      </c>
      <c r="AM35" s="342"/>
      <c r="AN35" s="379">
        <v>0</v>
      </c>
      <c r="AO35" s="380"/>
      <c r="AP35" s="379">
        <v>0</v>
      </c>
      <c r="AQ35" s="344">
        <v>26</v>
      </c>
    </row>
    <row r="36" spans="2:43" ht="12">
      <c r="B36" s="249" t="s">
        <v>178</v>
      </c>
      <c r="C36" s="342"/>
      <c r="D36" s="379">
        <v>0</v>
      </c>
      <c r="E36" s="348"/>
      <c r="F36" s="379">
        <v>0</v>
      </c>
      <c r="G36" s="342"/>
      <c r="H36" s="379">
        <v>0</v>
      </c>
      <c r="I36" s="342">
        <v>3</v>
      </c>
      <c r="J36" s="379">
        <v>0.15</v>
      </c>
      <c r="K36" s="342"/>
      <c r="L36" s="379">
        <v>0</v>
      </c>
      <c r="M36" s="342"/>
      <c r="N36" s="379">
        <v>0</v>
      </c>
      <c r="O36" s="380"/>
      <c r="P36" s="349">
        <v>0</v>
      </c>
      <c r="Q36" s="342"/>
      <c r="R36" s="379">
        <v>0</v>
      </c>
      <c r="S36" s="342"/>
      <c r="T36" s="379">
        <v>0</v>
      </c>
      <c r="U36" s="342"/>
      <c r="V36" s="379">
        <v>0</v>
      </c>
      <c r="W36" s="342"/>
      <c r="X36" s="379">
        <v>0</v>
      </c>
      <c r="Y36" s="342"/>
      <c r="Z36" s="379">
        <v>0</v>
      </c>
      <c r="AA36" s="342">
        <v>2</v>
      </c>
      <c r="AB36" s="379">
        <v>0.1</v>
      </c>
      <c r="AC36" s="342">
        <v>1</v>
      </c>
      <c r="AD36" s="379">
        <v>0.05</v>
      </c>
      <c r="AE36" s="342">
        <v>12</v>
      </c>
      <c r="AF36" s="379">
        <v>0.6</v>
      </c>
      <c r="AG36" s="342"/>
      <c r="AH36" s="379">
        <v>0</v>
      </c>
      <c r="AI36" s="342"/>
      <c r="AJ36" s="379">
        <v>0</v>
      </c>
      <c r="AK36" s="342">
        <v>2</v>
      </c>
      <c r="AL36" s="379">
        <v>0.1</v>
      </c>
      <c r="AM36" s="342"/>
      <c r="AN36" s="379">
        <v>0</v>
      </c>
      <c r="AO36" s="380"/>
      <c r="AP36" s="379">
        <v>0</v>
      </c>
      <c r="AQ36" s="344">
        <v>20</v>
      </c>
    </row>
    <row r="37" spans="2:43" ht="12.75" thickBot="1">
      <c r="B37" s="351" t="s">
        <v>295</v>
      </c>
      <c r="C37" s="381"/>
      <c r="D37" s="382">
        <v>0</v>
      </c>
      <c r="E37" s="352">
        <v>1</v>
      </c>
      <c r="F37" s="382">
        <v>0.04</v>
      </c>
      <c r="G37" s="381"/>
      <c r="H37" s="382">
        <v>0</v>
      </c>
      <c r="I37" s="381">
        <v>1</v>
      </c>
      <c r="J37" s="382">
        <v>0.04</v>
      </c>
      <c r="K37" s="381"/>
      <c r="L37" s="382">
        <v>0</v>
      </c>
      <c r="M37" s="381">
        <v>1</v>
      </c>
      <c r="N37" s="382">
        <v>0.04</v>
      </c>
      <c r="O37" s="383"/>
      <c r="P37" s="353">
        <v>0</v>
      </c>
      <c r="Q37" s="381"/>
      <c r="R37" s="382">
        <v>0</v>
      </c>
      <c r="S37" s="381">
        <v>1</v>
      </c>
      <c r="T37" s="382">
        <v>0.04</v>
      </c>
      <c r="U37" s="381"/>
      <c r="V37" s="382">
        <v>0</v>
      </c>
      <c r="W37" s="381"/>
      <c r="X37" s="382">
        <v>0</v>
      </c>
      <c r="Y37" s="381"/>
      <c r="Z37" s="382">
        <v>0</v>
      </c>
      <c r="AA37" s="381">
        <v>3</v>
      </c>
      <c r="AB37" s="382">
        <v>0.12</v>
      </c>
      <c r="AC37" s="381">
        <v>1</v>
      </c>
      <c r="AD37" s="382">
        <v>0.04</v>
      </c>
      <c r="AE37" s="381">
        <v>9</v>
      </c>
      <c r="AF37" s="382">
        <v>0.36</v>
      </c>
      <c r="AG37" s="381">
        <v>3</v>
      </c>
      <c r="AH37" s="382">
        <v>0.12</v>
      </c>
      <c r="AI37" s="381">
        <v>2</v>
      </c>
      <c r="AJ37" s="382">
        <v>0.08</v>
      </c>
      <c r="AK37" s="381">
        <v>3</v>
      </c>
      <c r="AL37" s="382">
        <v>0.12</v>
      </c>
      <c r="AM37" s="381"/>
      <c r="AN37" s="382">
        <v>0</v>
      </c>
      <c r="AO37" s="383"/>
      <c r="AP37" s="382">
        <v>0</v>
      </c>
      <c r="AQ37" s="384">
        <v>25</v>
      </c>
    </row>
    <row r="38" spans="2:43" ht="12.75" thickBot="1">
      <c r="B38" s="355" t="s">
        <v>4</v>
      </c>
      <c r="C38" s="385">
        <v>1</v>
      </c>
      <c r="D38" s="357">
        <v>0.0027100271002710027</v>
      </c>
      <c r="E38" s="356">
        <v>10</v>
      </c>
      <c r="F38" s="357">
        <v>0.02710027100271003</v>
      </c>
      <c r="G38" s="385">
        <v>3</v>
      </c>
      <c r="H38" s="357">
        <v>0.008130081300813009</v>
      </c>
      <c r="I38" s="385">
        <v>17</v>
      </c>
      <c r="J38" s="357">
        <v>0.04607046070460705</v>
      </c>
      <c r="K38" s="385">
        <v>4</v>
      </c>
      <c r="L38" s="357">
        <v>0.01084010840108401</v>
      </c>
      <c r="M38" s="385">
        <v>14</v>
      </c>
      <c r="N38" s="357">
        <v>0.037940379403794036</v>
      </c>
      <c r="O38" s="386">
        <v>2</v>
      </c>
      <c r="P38" s="357">
        <v>0.005420054200542005</v>
      </c>
      <c r="Q38" s="385">
        <v>7</v>
      </c>
      <c r="R38" s="357">
        <v>0.018970189701897018</v>
      </c>
      <c r="S38" s="385">
        <v>10</v>
      </c>
      <c r="T38" s="357">
        <v>0.02710027100271003</v>
      </c>
      <c r="U38" s="385">
        <v>1</v>
      </c>
      <c r="V38" s="357">
        <v>0.0027100271002710027</v>
      </c>
      <c r="W38" s="385">
        <v>1</v>
      </c>
      <c r="X38" s="357">
        <v>0.0027100271002710027</v>
      </c>
      <c r="Y38" s="385">
        <v>2</v>
      </c>
      <c r="Z38" s="357">
        <v>0.005420054200542005</v>
      </c>
      <c r="AA38" s="385">
        <v>27</v>
      </c>
      <c r="AB38" s="357">
        <v>0.07317073170731707</v>
      </c>
      <c r="AC38" s="385">
        <v>15</v>
      </c>
      <c r="AD38" s="357">
        <v>0.04065040650406504</v>
      </c>
      <c r="AE38" s="385">
        <v>146</v>
      </c>
      <c r="AF38" s="357">
        <v>0.3956639566395664</v>
      </c>
      <c r="AG38" s="385">
        <v>16</v>
      </c>
      <c r="AH38" s="357">
        <v>0.04336043360433604</v>
      </c>
      <c r="AI38" s="385">
        <v>28</v>
      </c>
      <c r="AJ38" s="357">
        <v>0.07588075880758807</v>
      </c>
      <c r="AK38" s="385">
        <v>59</v>
      </c>
      <c r="AL38" s="357">
        <v>0.15989159891598917</v>
      </c>
      <c r="AM38" s="385">
        <v>5</v>
      </c>
      <c r="AN38" s="357">
        <v>0.013550135501355014</v>
      </c>
      <c r="AO38" s="386">
        <v>1</v>
      </c>
      <c r="AP38" s="357">
        <v>0.0027100271002710027</v>
      </c>
      <c r="AQ38" s="387">
        <v>369</v>
      </c>
    </row>
    <row r="40" ht="12">
      <c r="B40" s="6" t="s">
        <v>5</v>
      </c>
    </row>
    <row r="41" ht="12">
      <c r="B41" t="s">
        <v>194</v>
      </c>
    </row>
    <row r="42" ht="12">
      <c r="B42" s="7" t="s">
        <v>9</v>
      </c>
    </row>
    <row r="43" ht="12">
      <c r="B43" s="7" t="s">
        <v>56</v>
      </c>
    </row>
    <row r="44" ht="12">
      <c r="B44" t="s">
        <v>67</v>
      </c>
    </row>
    <row r="45" ht="12">
      <c r="B45" s="7"/>
    </row>
    <row r="46" ht="19.5">
      <c r="B46" s="5" t="s">
        <v>1</v>
      </c>
    </row>
  </sheetData>
  <sheetProtection/>
  <mergeCells count="28">
    <mergeCell ref="AA26:AB26"/>
    <mergeCell ref="I26:J26"/>
    <mergeCell ref="K26:L26"/>
    <mergeCell ref="U26:V26"/>
    <mergeCell ref="B26:B27"/>
    <mergeCell ref="C26:D26"/>
    <mergeCell ref="W26:X26"/>
    <mergeCell ref="Y26:Z26"/>
    <mergeCell ref="B2:I2"/>
    <mergeCell ref="B24:L24"/>
    <mergeCell ref="AO26:AP26"/>
    <mergeCell ref="AM26:AN26"/>
    <mergeCell ref="AK26:AL26"/>
    <mergeCell ref="M26:N26"/>
    <mergeCell ref="O26:P26"/>
    <mergeCell ref="Q26:R26"/>
    <mergeCell ref="S26:T26"/>
    <mergeCell ref="AI26:AJ26"/>
    <mergeCell ref="AE26:AF26"/>
    <mergeCell ref="AG26:AH26"/>
    <mergeCell ref="AQ26:AQ27"/>
    <mergeCell ref="B4:B5"/>
    <mergeCell ref="I4:I5"/>
    <mergeCell ref="E4:F4"/>
    <mergeCell ref="G4:H4"/>
    <mergeCell ref="E26:F26"/>
    <mergeCell ref="G26:H26"/>
    <mergeCell ref="AC26:AD26"/>
  </mergeCells>
  <hyperlinks>
    <hyperlink ref="B46" location="Contents!A1" display="Contents"/>
  </hyperlink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Prosecution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Shazia.Siddiqui;Liz Fowles</dc:creator>
  <cp:keywords/>
  <dc:description/>
  <cp:lastModifiedBy>Ben Harding</cp:lastModifiedBy>
  <cp:lastPrinted>2009-03-13T10:37:53Z</cp:lastPrinted>
  <dcterms:created xsi:type="dcterms:W3CDTF">2008-12-22T17:42:10Z</dcterms:created>
  <dcterms:modified xsi:type="dcterms:W3CDTF">2021-08-04T15:14:48Z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