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0050" firstSheet="6" activeTab="11"/>
  </bookViews>
  <sheets>
    <sheet name="2015_16 (APRIL)" sheetId="1" r:id="rId1"/>
    <sheet name="2015_16 (MAY)" sheetId="2" r:id="rId2"/>
    <sheet name="2015_16 (JUNE)" sheetId="3" r:id="rId3"/>
    <sheet name="2015_16 (JULY)" sheetId="4" r:id="rId4"/>
    <sheet name="2015_16 (AUGUST)" sheetId="5" r:id="rId5"/>
    <sheet name="2015_16 (SEPTEMBER)" sheetId="6" r:id="rId6"/>
    <sheet name="2015_16 (OCTOBER)" sheetId="7" r:id="rId7"/>
    <sheet name="2015_16 (NOVEMBER)" sheetId="8" r:id="rId8"/>
    <sheet name="2015_16 (DECEMBER)" sheetId="9" r:id="rId9"/>
    <sheet name="2015_16 (JANUARY)" sheetId="10" r:id="rId10"/>
    <sheet name="2015_16 (FEBRUARY)" sheetId="11" r:id="rId11"/>
    <sheet name="2015_16 (MARCH)" sheetId="12" r:id="rId12"/>
  </sheets>
  <definedNames/>
  <calcPr fullCalcOnLoad="1"/>
</workbook>
</file>

<file path=xl/sharedStrings.xml><?xml version="1.0" encoding="utf-8"?>
<sst xmlns="http://schemas.openxmlformats.org/spreadsheetml/2006/main" count="732" uniqueCount="37">
  <si>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</si>
  <si>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</si>
  <si>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</si>
  <si>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</si>
  <si>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</si>
  <si>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</si>
  <si>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</si>
  <si>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</si>
  <si>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</si>
  <si>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</si>
  <si>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</si>
  <si>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</si>
  <si>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</si>
  <si>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</si>
  <si>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</si>
  <si>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</si>
  <si>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</si>
  <si>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</si>
  <si>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</si>
  <si>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</si>
  <si>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</si>
  <si>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</si>
  <si>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</si>
  <si>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</si>
  <si>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</si>
  <si>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</si>
  <si>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</si>
  <si>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</si>
  <si>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</si>
  <si>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</si>
  <si>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</si>
  <si>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</si>
  <si>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</si>
  <si>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</si>
  <si>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Crown Prosecution Service</t>
  </si>
  <si>
    <t>Non-Ministerial Department</t>
  </si>
  <si>
    <t>Attorney General's Departments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</si>
</sst>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right" vertical="center" wrapText="1"/>
      <protection locked="0"/>
    </xf>
    <xf numFmtId="3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3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35" borderId="12" xfId="0" applyNumberFormat="1" applyFill="1" applyBorder="1" applyAlignment="1" applyProtection="1">
      <alignment horizontal="right" vertical="center"/>
      <protection locked="0"/>
    </xf>
    <xf numFmtId="164" fontId="0" fillId="36" borderId="12" xfId="0" applyNumberFormat="1" applyFill="1" applyBorder="1" applyAlignment="1" applyProtection="1">
      <alignment horizontal="right" vertical="center"/>
      <protection/>
    </xf>
    <xf numFmtId="164" fontId="0" fillId="34" borderId="12" xfId="0" applyNumberFormat="1" applyFill="1" applyBorder="1" applyAlignment="1" applyProtection="1">
      <alignment horizontal="right" vertical="center"/>
      <protection/>
    </xf>
    <xf numFmtId="0" fontId="0" fillId="35" borderId="12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5" borderId="0" xfId="0" applyFont="1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3" fontId="0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right" wrapText="1"/>
      <protection locked="0"/>
    </xf>
    <xf numFmtId="0" fontId="0" fillId="0" borderId="12" xfId="0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64" fontId="4" fillId="37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ill="1" applyBorder="1" applyAlignment="1" applyProtection="1">
      <alignment horizontal="right" vertical="center"/>
      <protection locked="0"/>
    </xf>
    <xf numFmtId="164" fontId="0" fillId="38" borderId="12" xfId="0" applyNumberFormat="1" applyFill="1" applyBorder="1" applyAlignment="1" applyProtection="1">
      <alignment horizontal="right" vertical="center"/>
      <protection locked="0"/>
    </xf>
    <xf numFmtId="164" fontId="0" fillId="0" borderId="12" xfId="0" applyNumberForma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4" xfId="0" applyNumberFormat="1" applyBorder="1" applyAlignment="1">
      <alignment horizontal="right" vertical="center"/>
    </xf>
    <xf numFmtId="2" fontId="0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 wrapText="1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47.25" customHeight="1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2" s="20" customFormat="1" ht="30">
      <c r="A4" s="5" t="s">
        <v>34</v>
      </c>
      <c r="B4" s="6" t="s">
        <v>35</v>
      </c>
      <c r="C4" s="5" t="s">
        <v>36</v>
      </c>
      <c r="D4" s="7">
        <v>1666</v>
      </c>
      <c r="E4" s="8">
        <v>1534.28</v>
      </c>
      <c r="F4" s="8">
        <v>1287</v>
      </c>
      <c r="G4" s="8">
        <v>1179.72</v>
      </c>
      <c r="H4" s="8">
        <v>743</v>
      </c>
      <c r="I4" s="8">
        <v>712.58</v>
      </c>
      <c r="J4" s="8">
        <v>2391</v>
      </c>
      <c r="K4" s="8">
        <v>2205.92</v>
      </c>
      <c r="L4" s="8">
        <v>64</v>
      </c>
      <c r="M4" s="8">
        <v>63.78</v>
      </c>
      <c r="N4" s="8"/>
      <c r="O4" s="8"/>
      <c r="P4" s="9">
        <f>SUM(D4,F4,H4,J4,L4,N4)</f>
        <v>6151</v>
      </c>
      <c r="Q4" s="9">
        <f>SUM(E4,G4,I4,K4,M4,O4)</f>
        <v>5696.28</v>
      </c>
      <c r="R4" s="8">
        <v>3</v>
      </c>
      <c r="S4" s="8">
        <v>3</v>
      </c>
      <c r="T4" s="8"/>
      <c r="U4" s="8"/>
      <c r="V4" s="8">
        <v>1</v>
      </c>
      <c r="W4" s="8">
        <v>1</v>
      </c>
      <c r="X4" s="8"/>
      <c r="Y4" s="8"/>
      <c r="Z4" s="10">
        <f>SUM(R4,T4,V4,X4,)</f>
        <v>4</v>
      </c>
      <c r="AA4" s="10">
        <f>SUM(S4,U4,W4,Y4)</f>
        <v>4</v>
      </c>
      <c r="AB4" s="11">
        <f>P4+Z4</f>
        <v>6155</v>
      </c>
      <c r="AC4" s="11">
        <f>Q4+AA4</f>
        <v>5700.28</v>
      </c>
      <c r="AD4" s="12">
        <v>18916574.88</v>
      </c>
      <c r="AE4" s="13">
        <v>489104.11</v>
      </c>
      <c r="AF4" s="13">
        <v>0</v>
      </c>
      <c r="AG4" s="13">
        <v>333806.47</v>
      </c>
      <c r="AH4" s="13">
        <v>3868658.28</v>
      </c>
      <c r="AI4" s="13">
        <v>1747684.24</v>
      </c>
      <c r="AJ4" s="14">
        <f>SUM(AD4:AI4)</f>
        <v>25355827.979999997</v>
      </c>
      <c r="AK4" s="15">
        <v>14397.41</v>
      </c>
      <c r="AL4" s="15"/>
      <c r="AM4" s="16">
        <f>SUM(AK4:AL4)</f>
        <v>14397.41</v>
      </c>
      <c r="AN4" s="17">
        <f>SUM(AM4,AJ4)</f>
        <v>25370225.389999997</v>
      </c>
      <c r="AO4" s="18"/>
      <c r="AP4" s="19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28"/>
      <c r="AL5" s="28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priority="23" dxfId="22" stopIfTrue="1">
      <formula>AND(NOT(ISBLANK($A5)),ISBLANK(B5))</formula>
    </cfRule>
  </conditionalFormatting>
  <conditionalFormatting sqref="C5:C100">
    <cfRule type="expression" priority="2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2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26" dxfId="22" stopIfTrue="1">
      <formula>AND(NOT(ISBLANK(D5)),ISBLANK(E5))</formula>
    </cfRule>
  </conditionalFormatting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5">
    <dataValidation type="decimal" operator="greaterThanOrEqual" allowBlank="1" showInputMessage="1" showErrorMessage="1" sqref="AM5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" allowBlank="1" showInputMessage="1" showErrorMessage="1" sqref="AK5:AL10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15.75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1" ht="30">
      <c r="A4" s="5" t="s">
        <v>34</v>
      </c>
      <c r="B4" s="6" t="s">
        <v>35</v>
      </c>
      <c r="C4" s="5" t="s">
        <v>36</v>
      </c>
      <c r="D4" s="7">
        <v>1536</v>
      </c>
      <c r="E4" s="8">
        <v>1408.41</v>
      </c>
      <c r="F4" s="8">
        <v>1230</v>
      </c>
      <c r="G4" s="8">
        <v>1120</v>
      </c>
      <c r="H4" s="8">
        <v>732</v>
      </c>
      <c r="I4" s="8">
        <v>700.98</v>
      </c>
      <c r="J4" s="8">
        <v>2352</v>
      </c>
      <c r="K4" s="8">
        <v>2169.76</v>
      </c>
      <c r="L4" s="8">
        <v>63</v>
      </c>
      <c r="M4" s="8">
        <v>62.78</v>
      </c>
      <c r="N4" s="8"/>
      <c r="O4" s="8"/>
      <c r="P4" s="9">
        <v>5913</v>
      </c>
      <c r="Q4" s="9">
        <v>5462</v>
      </c>
      <c r="R4" s="8">
        <v>2</v>
      </c>
      <c r="S4" s="8">
        <v>2</v>
      </c>
      <c r="T4" s="8">
        <v>0</v>
      </c>
      <c r="U4" s="8">
        <v>0</v>
      </c>
      <c r="V4" s="8">
        <v>1</v>
      </c>
      <c r="W4" s="8">
        <v>1</v>
      </c>
      <c r="X4" s="8">
        <v>0</v>
      </c>
      <c r="Y4" s="8">
        <v>0</v>
      </c>
      <c r="Z4" s="10">
        <v>3</v>
      </c>
      <c r="AA4" s="10">
        <v>3</v>
      </c>
      <c r="AB4" s="11">
        <v>5916</v>
      </c>
      <c r="AC4" s="11">
        <v>5465</v>
      </c>
      <c r="AD4" s="12">
        <v>17238289.799999956</v>
      </c>
      <c r="AE4" s="13">
        <v>441470.3100000013</v>
      </c>
      <c r="AF4" s="13">
        <v>0</v>
      </c>
      <c r="AG4" s="13">
        <v>91465.57999999999</v>
      </c>
      <c r="AH4" s="13">
        <v>3773015.0099999835</v>
      </c>
      <c r="AI4" s="13">
        <v>1528852.0699999747</v>
      </c>
      <c r="AJ4" s="14">
        <v>23073092.77</v>
      </c>
      <c r="AK4" s="15">
        <v>47231.69</v>
      </c>
      <c r="AL4" s="15">
        <v>0</v>
      </c>
      <c r="AM4" s="15">
        <v>47231.69</v>
      </c>
      <c r="AN4" s="17">
        <v>23120324.46</v>
      </c>
      <c r="AO4" s="18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28"/>
      <c r="AL5" s="28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priority="43" dxfId="22" stopIfTrue="1">
      <formula>AND(NOT(ISBLANK($A5)),ISBLANK(B5))</formula>
    </cfRule>
  </conditionalFormatting>
  <conditionalFormatting sqref="C5:C100">
    <cfRule type="expression" priority="4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4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46" dxfId="22" stopIfTrue="1">
      <formula>AND(NOT(ISBLANK(D5)),ISBLANK(E5))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K5:AL100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P4:Q4 AO4 AB4:AC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D4:AI4 AM5 AK4:AM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15.75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1" ht="30">
      <c r="A4" s="5" t="s">
        <v>34</v>
      </c>
      <c r="B4" s="6" t="s">
        <v>35</v>
      </c>
      <c r="C4" s="5" t="s">
        <v>36</v>
      </c>
      <c r="D4" s="7">
        <v>1542</v>
      </c>
      <c r="E4" s="8">
        <v>1413</v>
      </c>
      <c r="F4" s="8">
        <v>1233</v>
      </c>
      <c r="G4" s="8">
        <v>1123</v>
      </c>
      <c r="H4" s="8">
        <v>733</v>
      </c>
      <c r="I4" s="8">
        <v>701</v>
      </c>
      <c r="J4" s="8">
        <v>2364</v>
      </c>
      <c r="K4" s="8">
        <v>2180</v>
      </c>
      <c r="L4" s="8">
        <v>64</v>
      </c>
      <c r="M4" s="8">
        <v>64</v>
      </c>
      <c r="N4" s="8">
        <v>0</v>
      </c>
      <c r="O4" s="8">
        <v>0</v>
      </c>
      <c r="P4" s="9">
        <v>5936</v>
      </c>
      <c r="Q4" s="9">
        <v>5481</v>
      </c>
      <c r="R4" s="8">
        <v>3</v>
      </c>
      <c r="S4" s="8">
        <v>3</v>
      </c>
      <c r="T4" s="8">
        <v>0</v>
      </c>
      <c r="U4" s="8">
        <v>0</v>
      </c>
      <c r="V4" s="8">
        <v>1</v>
      </c>
      <c r="W4" s="8">
        <v>1</v>
      </c>
      <c r="X4" s="8">
        <v>0</v>
      </c>
      <c r="Y4" s="8">
        <v>0</v>
      </c>
      <c r="Z4" s="10">
        <v>4</v>
      </c>
      <c r="AA4" s="10">
        <v>4</v>
      </c>
      <c r="AB4" s="11">
        <v>5940</v>
      </c>
      <c r="AC4" s="11">
        <v>5485</v>
      </c>
      <c r="AD4" s="12">
        <v>17244245.069999967</v>
      </c>
      <c r="AE4" s="13">
        <v>454035.24000000133</v>
      </c>
      <c r="AF4" s="13">
        <v>0</v>
      </c>
      <c r="AG4" s="13">
        <v>407306.4500000002</v>
      </c>
      <c r="AH4" s="13">
        <v>3786263.5099999844</v>
      </c>
      <c r="AI4" s="13">
        <v>1568143.619999982</v>
      </c>
      <c r="AJ4" s="14">
        <v>23459993.89</v>
      </c>
      <c r="AK4" s="15">
        <v>124965.29</v>
      </c>
      <c r="AL4" s="15">
        <v>0</v>
      </c>
      <c r="AM4" s="15">
        <v>124965.29</v>
      </c>
      <c r="AN4" s="17">
        <v>23584959.18</v>
      </c>
      <c r="AO4" s="18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28"/>
      <c r="AL5" s="28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priority="43" dxfId="22" stopIfTrue="1">
      <formula>AND(NOT(ISBLANK($A5)),ISBLANK(B5))</formula>
    </cfRule>
  </conditionalFormatting>
  <conditionalFormatting sqref="C5:C100">
    <cfRule type="expression" priority="4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4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46" dxfId="22" stopIfTrue="1">
      <formula>AND(NOT(ISBLANK(D5)),ISBLANK(E5))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OrEqual" allowBlank="1" showInputMessage="1" showErrorMessage="1" sqref="AD4:AI4 AM5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O4 AB4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decimal" operator="greaterThan" allowBlank="1" showInputMessage="1" showErrorMessage="1" sqref="AK5:AL10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PageLayoutView="0" workbookViewId="0" topLeftCell="AD1">
      <selection activeCell="AK10" sqref="AK10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15.75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1" ht="30">
      <c r="A4" s="5" t="s">
        <v>34</v>
      </c>
      <c r="B4" s="6" t="s">
        <v>35</v>
      </c>
      <c r="C4" s="5" t="s">
        <v>36</v>
      </c>
      <c r="D4" s="7">
        <v>1527</v>
      </c>
      <c r="E4" s="8">
        <v>1399</v>
      </c>
      <c r="F4" s="8">
        <v>1223</v>
      </c>
      <c r="G4" s="8">
        <v>1112</v>
      </c>
      <c r="H4" s="8">
        <v>743</v>
      </c>
      <c r="I4" s="8">
        <v>711</v>
      </c>
      <c r="J4" s="8">
        <v>2354</v>
      </c>
      <c r="K4" s="8">
        <v>2171</v>
      </c>
      <c r="L4" s="8">
        <v>68</v>
      </c>
      <c r="M4" s="8">
        <v>68</v>
      </c>
      <c r="N4" s="8">
        <v>0</v>
      </c>
      <c r="O4" s="8">
        <v>0</v>
      </c>
      <c r="P4" s="9">
        <v>5915</v>
      </c>
      <c r="Q4" s="9">
        <v>5461</v>
      </c>
      <c r="R4" s="8">
        <v>4</v>
      </c>
      <c r="S4" s="8">
        <v>4</v>
      </c>
      <c r="T4" s="8">
        <v>0</v>
      </c>
      <c r="U4" s="8">
        <v>0</v>
      </c>
      <c r="V4" s="8">
        <v>1</v>
      </c>
      <c r="W4" s="8">
        <v>1</v>
      </c>
      <c r="X4" s="8">
        <v>0</v>
      </c>
      <c r="Y4" s="8">
        <v>0</v>
      </c>
      <c r="Z4" s="10">
        <v>5</v>
      </c>
      <c r="AA4" s="10">
        <v>5</v>
      </c>
      <c r="AB4" s="11">
        <v>5920</v>
      </c>
      <c r="AC4" s="11">
        <v>5466</v>
      </c>
      <c r="AD4" s="12">
        <v>17414687.239999972</v>
      </c>
      <c r="AE4" s="13">
        <v>452383.9900000014</v>
      </c>
      <c r="AF4" s="13">
        <v>0</v>
      </c>
      <c r="AG4" s="13">
        <v>596607.7800000004</v>
      </c>
      <c r="AH4" s="13">
        <v>3799592.119999993</v>
      </c>
      <c r="AI4" s="13">
        <v>1606420.9299999804</v>
      </c>
      <c r="AJ4" s="14">
        <v>23869692.05999995</v>
      </c>
      <c r="AK4" s="15">
        <v>34383.53</v>
      </c>
      <c r="AL4" s="15">
        <v>0</v>
      </c>
      <c r="AM4" s="15">
        <v>34383.53</v>
      </c>
      <c r="AN4" s="17">
        <v>23904075.58999995</v>
      </c>
      <c r="AO4" s="18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15"/>
      <c r="AL5" s="15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priority="43" dxfId="22" stopIfTrue="1">
      <formula>AND(NOT(ISBLANK($A5)),ISBLANK(B5))</formula>
    </cfRule>
  </conditionalFormatting>
  <conditionalFormatting sqref="C5:C100">
    <cfRule type="expression" priority="4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4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46" dxfId="22" stopIfTrue="1">
      <formula>AND(NOT(ISBLANK(D5)),ISBLANK(E5))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K6:AL100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P4:Q4 AO4 AB4:AC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D4:AI4 AK4:AM5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47.25" customHeight="1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2" s="20" customFormat="1" ht="30">
      <c r="A4" s="5" t="s">
        <v>34</v>
      </c>
      <c r="B4" s="6" t="s">
        <v>35</v>
      </c>
      <c r="C4" s="5" t="s">
        <v>36</v>
      </c>
      <c r="D4" s="7">
        <v>1660</v>
      </c>
      <c r="E4" s="8">
        <v>1526.66</v>
      </c>
      <c r="F4" s="8">
        <v>1274</v>
      </c>
      <c r="G4" s="8">
        <v>1167.01</v>
      </c>
      <c r="H4" s="8">
        <v>742</v>
      </c>
      <c r="I4" s="8">
        <v>711.08</v>
      </c>
      <c r="J4" s="8">
        <v>2381</v>
      </c>
      <c r="K4" s="8">
        <v>2196.55</v>
      </c>
      <c r="L4" s="8">
        <v>64</v>
      </c>
      <c r="M4" s="8">
        <v>63.78</v>
      </c>
      <c r="N4" s="8">
        <v>0</v>
      </c>
      <c r="O4" s="8">
        <v>0</v>
      </c>
      <c r="P4" s="9">
        <f>SUM(D4,F4,H4,J4,L4,N4)</f>
        <v>6121</v>
      </c>
      <c r="Q4" s="9">
        <f>SUM(E4,G4,I4,K4,M4,O4)</f>
        <v>5665.08</v>
      </c>
      <c r="R4" s="8">
        <v>3</v>
      </c>
      <c r="S4" s="8">
        <v>3</v>
      </c>
      <c r="T4" s="8">
        <v>0</v>
      </c>
      <c r="U4" s="8">
        <v>0</v>
      </c>
      <c r="V4" s="8">
        <v>1</v>
      </c>
      <c r="W4" s="8">
        <v>1</v>
      </c>
      <c r="X4" s="8">
        <v>0</v>
      </c>
      <c r="Y4" s="8">
        <v>0</v>
      </c>
      <c r="Z4" s="10">
        <f>SUM(R4,T4,V4,X4,)</f>
        <v>4</v>
      </c>
      <c r="AA4" s="10">
        <f>SUM(S4,U4,W4,Y4)</f>
        <v>4</v>
      </c>
      <c r="AB4" s="11">
        <f>P4+Z4</f>
        <v>6125</v>
      </c>
      <c r="AC4" s="11">
        <f>Q4+AA4</f>
        <v>5669.08</v>
      </c>
      <c r="AD4" s="12">
        <v>18009644.67</v>
      </c>
      <c r="AE4" s="13">
        <v>477577.56</v>
      </c>
      <c r="AF4" s="13">
        <v>0</v>
      </c>
      <c r="AG4" s="13">
        <v>46904.03</v>
      </c>
      <c r="AH4" s="13">
        <v>3914710.73</v>
      </c>
      <c r="AI4" s="13">
        <v>1629680.58</v>
      </c>
      <c r="AJ4" s="14">
        <f>SUM(AD4:AI4)</f>
        <v>24078517.57</v>
      </c>
      <c r="AK4" s="15">
        <v>30408.09</v>
      </c>
      <c r="AL4" s="15">
        <v>0</v>
      </c>
      <c r="AM4" s="16">
        <f>SUM(AK4:AL4)</f>
        <v>30408.09</v>
      </c>
      <c r="AN4" s="17">
        <f>SUM(AM4,AJ4)</f>
        <v>24108925.66</v>
      </c>
      <c r="AO4" s="18"/>
      <c r="AP4" s="19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28"/>
      <c r="AL5" s="28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priority="43" dxfId="22" stopIfTrue="1">
      <formula>AND(NOT(ISBLANK($A5)),ISBLANK(B5))</formula>
    </cfRule>
  </conditionalFormatting>
  <conditionalFormatting sqref="C5:C100">
    <cfRule type="expression" priority="4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4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46" dxfId="22" stopIfTrue="1">
      <formula>AND(NOT(ISBLANK(D5)),ISBLANK(E5))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K5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M5 AK4:AL4 AD4:AI4">
      <formula1>0</formula1>
    </dataValidation>
    <dataValidation operator="lessThanOrEqual" allowBlank="1" showInputMessage="1" showErrorMessage="1" error="FTE cannot be greater than Headcount&#10;" sqref="P4:Q4 AB4:AC4"/>
    <dataValidation type="custom" allowBlank="1" showInputMessage="1" showErrorMessage="1" errorTitle="Headcount" error="The value entered in the headcount field must be greater than or equal to the value entered in the FTE field." sqref="F4 H4 J4 L4 N4 T4 V4 X4 R4 D4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 G4 I4 K4 O4 U4 W4 Y4 S4 E4">
      <formula1>M4&lt;=L4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J1">
      <selection activeCell="AM4" sqref="AM4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47.25" customHeight="1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2" s="20" customFormat="1" ht="30">
      <c r="A4" s="5" t="s">
        <v>34</v>
      </c>
      <c r="B4" s="6" t="s">
        <v>35</v>
      </c>
      <c r="C4" s="5" t="s">
        <v>36</v>
      </c>
      <c r="D4" s="36">
        <v>1634</v>
      </c>
      <c r="E4" s="8">
        <v>1499.1079429429449</v>
      </c>
      <c r="F4" s="8">
        <v>1264</v>
      </c>
      <c r="G4" s="8">
        <v>1158.1982882882892</v>
      </c>
      <c r="H4" s="8">
        <v>746</v>
      </c>
      <c r="I4" s="8">
        <v>715.0969369369373</v>
      </c>
      <c r="J4" s="8">
        <v>2367</v>
      </c>
      <c r="K4" s="8">
        <v>2184.124932432434</v>
      </c>
      <c r="L4" s="8">
        <v>66</v>
      </c>
      <c r="M4" s="37">
        <v>65.77837837837838</v>
      </c>
      <c r="N4" s="8">
        <v>0</v>
      </c>
      <c r="O4" s="8">
        <v>0</v>
      </c>
      <c r="P4" s="9">
        <v>6077</v>
      </c>
      <c r="Q4" s="9">
        <v>5622.306478978983</v>
      </c>
      <c r="R4" s="8">
        <v>3</v>
      </c>
      <c r="S4" s="8">
        <v>3</v>
      </c>
      <c r="T4" s="8">
        <v>0</v>
      </c>
      <c r="U4" s="8">
        <v>0</v>
      </c>
      <c r="V4" s="8">
        <v>3</v>
      </c>
      <c r="W4" s="8">
        <v>3</v>
      </c>
      <c r="X4" s="8">
        <v>0</v>
      </c>
      <c r="Y4" s="8">
        <v>0</v>
      </c>
      <c r="Z4" s="10">
        <v>6</v>
      </c>
      <c r="AA4" s="10">
        <v>6</v>
      </c>
      <c r="AB4" s="11">
        <v>6083</v>
      </c>
      <c r="AC4" s="11">
        <v>5628.306478978983</v>
      </c>
      <c r="AD4" s="12">
        <v>17678576.04</v>
      </c>
      <c r="AE4" s="13">
        <v>388758.03</v>
      </c>
      <c r="AF4" s="13">
        <v>0</v>
      </c>
      <c r="AG4" s="13">
        <v>43990.24</v>
      </c>
      <c r="AH4" s="13">
        <v>3852375.59</v>
      </c>
      <c r="AI4" s="13">
        <v>1556963.97</v>
      </c>
      <c r="AJ4" s="14">
        <v>23520663.869999997</v>
      </c>
      <c r="AK4" s="15">
        <v>3560.5</v>
      </c>
      <c r="AL4" s="15">
        <v>0</v>
      </c>
      <c r="AM4" s="16">
        <v>3560.5</v>
      </c>
      <c r="AN4" s="17">
        <v>23524224.369999997</v>
      </c>
      <c r="AO4" s="18"/>
      <c r="AP4" s="18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28"/>
      <c r="AL5" s="28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priority="55" dxfId="22" stopIfTrue="1">
      <formula>AND(NOT(ISBLANK($A5)),ISBLANK(B5))</formula>
    </cfRule>
  </conditionalFormatting>
  <conditionalFormatting sqref="C5:C100">
    <cfRule type="expression" priority="56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57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58" dxfId="22" stopIfTrue="1">
      <formula>AND(NOT(ISBLANK(D5)),ISBLANK(E5))</formula>
    </cfRule>
  </conditionalFormatting>
  <conditionalFormatting sqref="B4">
    <cfRule type="expression" priority="54" dxfId="0">
      <formula>AND(NOT(ISBLANK($A4)),ISBLANK(B4))</formula>
    </cfRule>
  </conditionalFormatting>
  <conditionalFormatting sqref="C4">
    <cfRule type="expression" priority="53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M4 G4 I4 K4 O4 U4 W4 Y4 S4 E4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 H4 J4 L4 N4 T4 V4 X4 R4 D4">
      <formula1>F4&gt;=G4</formula1>
    </dataValidation>
    <dataValidation operator="lessThanOrEqual" allowBlank="1" showInputMessage="1" showErrorMessage="1" error="FTE cannot be greater than Headcount&#10;" sqref="P4:Q4 AO4:AP4 AB4:AC4"/>
    <dataValidation type="decimal" operator="greaterThanOrEqual" allowBlank="1" showInputMessage="1" showErrorMessage="1" sqref="AM5 AK4:AL4 AD4:AI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" allowBlank="1" showInputMessage="1" showErrorMessage="1" sqref="AK5:AL10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47.25" customHeight="1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2" s="20" customFormat="1" ht="30">
      <c r="A4" s="5" t="s">
        <v>34</v>
      </c>
      <c r="B4" s="6" t="s">
        <v>35</v>
      </c>
      <c r="C4" s="5" t="s">
        <v>36</v>
      </c>
      <c r="D4" s="36">
        <v>1618</v>
      </c>
      <c r="E4" s="8">
        <v>1485.18</v>
      </c>
      <c r="F4" s="8">
        <v>1254</v>
      </c>
      <c r="G4" s="8">
        <v>1147.42</v>
      </c>
      <c r="H4" s="8">
        <v>741</v>
      </c>
      <c r="I4" s="8">
        <v>710.73</v>
      </c>
      <c r="J4" s="8">
        <v>2359</v>
      </c>
      <c r="K4" s="8">
        <v>2175.23</v>
      </c>
      <c r="L4" s="8">
        <v>65</v>
      </c>
      <c r="M4" s="37">
        <v>64.78</v>
      </c>
      <c r="N4" s="8">
        <v>0</v>
      </c>
      <c r="O4" s="8">
        <v>0</v>
      </c>
      <c r="P4" s="9">
        <v>6037</v>
      </c>
      <c r="Q4" s="9">
        <v>5583.34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v>0</v>
      </c>
      <c r="AA4" s="10">
        <v>0</v>
      </c>
      <c r="AB4" s="11">
        <v>6037</v>
      </c>
      <c r="AC4" s="11">
        <v>5583.34</v>
      </c>
      <c r="AD4" s="12">
        <v>17619914.75</v>
      </c>
      <c r="AE4" s="13">
        <v>473947</v>
      </c>
      <c r="AF4" s="13">
        <v>102953</v>
      </c>
      <c r="AG4" s="13">
        <v>55757.47</v>
      </c>
      <c r="AH4" s="13">
        <v>3833231.45</v>
      </c>
      <c r="AI4" s="13">
        <v>1558867.02</v>
      </c>
      <c r="AJ4" s="14">
        <v>23644670.689999998</v>
      </c>
      <c r="AK4" s="15">
        <v>13528.09</v>
      </c>
      <c r="AL4" s="15">
        <v>0</v>
      </c>
      <c r="AM4" s="16">
        <v>13528.09</v>
      </c>
      <c r="AN4" s="17">
        <v>23658198.779999997</v>
      </c>
      <c r="AO4" s="18"/>
      <c r="AP4" s="18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28"/>
      <c r="AL5" s="28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priority="43" dxfId="22" stopIfTrue="1">
      <formula>AND(NOT(ISBLANK($A5)),ISBLANK(B5))</formula>
    </cfRule>
  </conditionalFormatting>
  <conditionalFormatting sqref="C5:C100">
    <cfRule type="expression" priority="4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4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46" dxfId="22" stopIfTrue="1">
      <formula>AND(NOT(ISBLANK(D5)),ISBLANK(E5))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K5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M5 AK4:AL4 AD4:AI4">
      <formula1>0</formula1>
    </dataValidation>
    <dataValidation operator="lessThanOrEqual" allowBlank="1" showInputMessage="1" showErrorMessage="1" error="FTE cannot be greater than Headcount&#10;" sqref="P4:Q4 AO4:AP4 AB4:AC4"/>
    <dataValidation type="custom" allowBlank="1" showInputMessage="1" showErrorMessage="1" errorTitle="Headcount" error="The value entered in the headcount field must be greater than or equal to the value entered in the FTE field." sqref="F4 H4 J4 L4 N4 T4 V4 X4 R4 D4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 G4 I4 K4 O4 U4 W4 Y4 S4 E4">
      <formula1>M4&lt;=L4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"/>
  <sheetViews>
    <sheetView zoomScalePageLayoutView="0" workbookViewId="0" topLeftCell="AH1">
      <selection activeCell="A1" sqref="A1:AO16384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47.25" customHeight="1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2" s="20" customFormat="1" ht="30">
      <c r="A4" s="5" t="s">
        <v>34</v>
      </c>
      <c r="B4" s="6" t="s">
        <v>35</v>
      </c>
      <c r="C4" s="5" t="s">
        <v>36</v>
      </c>
      <c r="D4" s="36">
        <v>1600</v>
      </c>
      <c r="E4" s="8">
        <v>1469.05</v>
      </c>
      <c r="F4" s="8">
        <v>1253</v>
      </c>
      <c r="G4" s="8">
        <v>1145.43</v>
      </c>
      <c r="H4" s="8">
        <v>736</v>
      </c>
      <c r="I4" s="8">
        <v>705.99</v>
      </c>
      <c r="J4" s="8">
        <v>2352</v>
      </c>
      <c r="K4" s="8">
        <v>2168.58</v>
      </c>
      <c r="L4" s="8">
        <v>65</v>
      </c>
      <c r="M4" s="37">
        <v>64.79</v>
      </c>
      <c r="N4" s="8">
        <v>0</v>
      </c>
      <c r="O4" s="8">
        <v>0</v>
      </c>
      <c r="P4" s="9">
        <v>6006</v>
      </c>
      <c r="Q4" s="9">
        <v>5553.84</v>
      </c>
      <c r="R4" s="8">
        <v>3</v>
      </c>
      <c r="S4" s="8">
        <v>3</v>
      </c>
      <c r="T4" s="8">
        <v>0</v>
      </c>
      <c r="U4" s="8">
        <v>0</v>
      </c>
      <c r="V4" s="8">
        <v>1</v>
      </c>
      <c r="W4" s="8">
        <v>1</v>
      </c>
      <c r="X4" s="8">
        <v>0</v>
      </c>
      <c r="Y4" s="8">
        <v>0</v>
      </c>
      <c r="Z4" s="10">
        <v>4</v>
      </c>
      <c r="AA4" s="10">
        <v>4</v>
      </c>
      <c r="AB4" s="11">
        <v>6010</v>
      </c>
      <c r="AC4" s="11">
        <v>5557.84</v>
      </c>
      <c r="AD4" s="12">
        <v>17462336.19</v>
      </c>
      <c r="AE4" s="13">
        <v>466642.42</v>
      </c>
      <c r="AF4" s="13">
        <v>0</v>
      </c>
      <c r="AG4" s="13">
        <v>74078.9</v>
      </c>
      <c r="AH4" s="13">
        <v>3809358.66</v>
      </c>
      <c r="AI4" s="13">
        <v>1544931.2</v>
      </c>
      <c r="AJ4" s="14">
        <v>23357347.37</v>
      </c>
      <c r="AK4" s="15">
        <v>74341.4</v>
      </c>
      <c r="AL4" s="15">
        <v>0</v>
      </c>
      <c r="AM4" s="16">
        <v>74341.4</v>
      </c>
      <c r="AN4" s="17">
        <v>23431688.77</v>
      </c>
      <c r="AO4" s="18"/>
      <c r="AP4" s="18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28"/>
      <c r="AL5" s="28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A1:A3"/>
    <mergeCell ref="B1:B3"/>
    <mergeCell ref="C1:C3"/>
    <mergeCell ref="D1:Q1"/>
    <mergeCell ref="R1:AA1"/>
    <mergeCell ref="AB1:AC2"/>
    <mergeCell ref="N2:O2"/>
    <mergeCell ref="P2:Q2"/>
    <mergeCell ref="R2:S2"/>
    <mergeCell ref="T2:U2"/>
    <mergeCell ref="AN1:AN3"/>
    <mergeCell ref="AO1:AO3"/>
    <mergeCell ref="D2:E2"/>
    <mergeCell ref="F2:G2"/>
    <mergeCell ref="H2:I2"/>
    <mergeCell ref="J2:K2"/>
    <mergeCell ref="L2:M2"/>
    <mergeCell ref="V2:W2"/>
    <mergeCell ref="AM2:AM3"/>
    <mergeCell ref="AG2:AG3"/>
    <mergeCell ref="AI2:AI3"/>
    <mergeCell ref="AJ2:AJ3"/>
    <mergeCell ref="AD1:AJ1"/>
    <mergeCell ref="AK1:AM1"/>
    <mergeCell ref="AK2:AK3"/>
    <mergeCell ref="AL2:AL3"/>
    <mergeCell ref="X2:Y2"/>
    <mergeCell ref="Z2:AA2"/>
    <mergeCell ref="AD2:AD3"/>
    <mergeCell ref="AE2:AE3"/>
    <mergeCell ref="AF2:AF3"/>
    <mergeCell ref="AH2:AH3"/>
  </mergeCells>
  <conditionalFormatting sqref="B5:B100">
    <cfRule type="expression" priority="23" dxfId="22" stopIfTrue="1">
      <formula>AND(NOT(ISBLANK($A5)),ISBLANK(B5))</formula>
    </cfRule>
  </conditionalFormatting>
  <conditionalFormatting sqref="C5:C100">
    <cfRule type="expression" priority="2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2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26" dxfId="22" stopIfTrue="1">
      <formula>AND(NOT(ISBLANK(D5)),ISBLANK(E5))</formula>
    </cfRule>
  </conditionalFormatting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OrEqual" allowBlank="1" showInputMessage="1" showErrorMessage="1" sqref="AM5 AK4:AL4 AD4:AI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O4:AP4 AB4:AC4"/>
    <dataValidation type="custom" allowBlank="1" showInputMessage="1" showErrorMessage="1" errorTitle="Headcount" error="The value entered in the headcount field must be greater than or equal to the value entered in the FTE field." sqref="F4 H4 J4 L4 N4 T4 V4 X4 R4 D4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 G4 I4 K4 O4 U4 W4 Y4 S4 E4">
      <formula1>M4&lt;=L4</formula1>
    </dataValidation>
    <dataValidation type="decimal" operator="greaterThan" allowBlank="1" showInputMessage="1" showErrorMessage="1" sqref="AK5:AL10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15.75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1" ht="30">
      <c r="A4" s="5" t="s">
        <v>34</v>
      </c>
      <c r="B4" s="6" t="s">
        <v>35</v>
      </c>
      <c r="C4" s="5" t="s">
        <v>36</v>
      </c>
      <c r="D4" s="36">
        <v>1568</v>
      </c>
      <c r="E4" s="8">
        <v>1437</v>
      </c>
      <c r="F4" s="8">
        <v>1240</v>
      </c>
      <c r="G4" s="8">
        <v>1134</v>
      </c>
      <c r="H4" s="8">
        <v>735</v>
      </c>
      <c r="I4" s="8">
        <v>706</v>
      </c>
      <c r="J4" s="8">
        <v>2348</v>
      </c>
      <c r="K4" s="8">
        <v>2165</v>
      </c>
      <c r="L4" s="8">
        <v>66</v>
      </c>
      <c r="M4" s="37">
        <v>66</v>
      </c>
      <c r="N4" s="8">
        <v>0</v>
      </c>
      <c r="O4" s="8">
        <v>0</v>
      </c>
      <c r="P4" s="9">
        <v>5957</v>
      </c>
      <c r="Q4" s="9">
        <v>5508</v>
      </c>
      <c r="R4" s="8">
        <v>3</v>
      </c>
      <c r="S4" s="8">
        <v>3</v>
      </c>
      <c r="T4" s="8">
        <v>0</v>
      </c>
      <c r="U4" s="8">
        <v>0</v>
      </c>
      <c r="V4" s="8">
        <v>1</v>
      </c>
      <c r="W4" s="8">
        <v>1</v>
      </c>
      <c r="X4" s="8">
        <v>0</v>
      </c>
      <c r="Y4" s="8">
        <v>0</v>
      </c>
      <c r="Z4" s="10">
        <v>4</v>
      </c>
      <c r="AA4" s="10">
        <v>4</v>
      </c>
      <c r="AB4" s="11">
        <v>5961</v>
      </c>
      <c r="AC4" s="11">
        <v>5512</v>
      </c>
      <c r="AD4" s="12">
        <v>17373807.79</v>
      </c>
      <c r="AE4" s="13">
        <v>466511.9</v>
      </c>
      <c r="AF4" s="13">
        <v>12500</v>
      </c>
      <c r="AG4" s="13">
        <v>101099.97</v>
      </c>
      <c r="AH4" s="13">
        <v>3796921.49</v>
      </c>
      <c r="AI4" s="13">
        <v>1550668.11</v>
      </c>
      <c r="AJ4" s="14">
        <v>23301509.259999998</v>
      </c>
      <c r="AK4" s="15">
        <v>37571.63</v>
      </c>
      <c r="AL4" s="15"/>
      <c r="AM4" s="16">
        <v>37571.63</v>
      </c>
      <c r="AN4" s="17">
        <v>23339080.889999997</v>
      </c>
      <c r="AO4" s="18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28"/>
      <c r="AL5" s="28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priority="23" dxfId="22" stopIfTrue="1">
      <formula>AND(NOT(ISBLANK($A5)),ISBLANK(B5))</formula>
    </cfRule>
  </conditionalFormatting>
  <conditionalFormatting sqref="C5:C100">
    <cfRule type="expression" priority="2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2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26" dxfId="22" stopIfTrue="1">
      <formula>AND(NOT(ISBLANK(D5)),ISBLANK(E5))</formula>
    </cfRule>
  </conditionalFormatting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K5:AL100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M4 G4 I4 K4 O4 U4 W4 Y4 S4 E4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 H4 J4 L4 N4 T4 V4 X4 R4 D4">
      <formula1>F4&gt;=G4</formula1>
    </dataValidation>
    <dataValidation operator="lessThanOrEqual" allowBlank="1" showInputMessage="1" showErrorMessage="1" error="FTE cannot be greater than Headcount&#10;" sqref="P4:Q4 AO4 AB4:AC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M5 AK4:AL4 AD4:AI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H1">
      <selection activeCell="A1" sqref="A1:AO16384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15.75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1" ht="30">
      <c r="A4" s="5" t="s">
        <v>34</v>
      </c>
      <c r="B4" s="6" t="s">
        <v>35</v>
      </c>
      <c r="C4" s="5" t="s">
        <v>36</v>
      </c>
      <c r="D4" s="7">
        <v>1558</v>
      </c>
      <c r="E4" s="8">
        <v>1428.38</v>
      </c>
      <c r="F4" s="8">
        <v>1239</v>
      </c>
      <c r="G4" s="8">
        <v>1131.68</v>
      </c>
      <c r="H4" s="8">
        <v>726</v>
      </c>
      <c r="I4" s="8">
        <v>697.11</v>
      </c>
      <c r="J4" s="8">
        <v>2354</v>
      </c>
      <c r="K4" s="8">
        <v>2171.31</v>
      </c>
      <c r="L4" s="8">
        <v>64</v>
      </c>
      <c r="M4" s="8">
        <v>63.78</v>
      </c>
      <c r="N4" s="8">
        <v>0</v>
      </c>
      <c r="O4" s="8">
        <v>0</v>
      </c>
      <c r="P4" s="9">
        <v>5941</v>
      </c>
      <c r="Q4" s="9">
        <v>5492</v>
      </c>
      <c r="R4" s="8">
        <v>3</v>
      </c>
      <c r="S4" s="8">
        <v>3</v>
      </c>
      <c r="T4" s="8">
        <v>0</v>
      </c>
      <c r="U4" s="8">
        <v>0</v>
      </c>
      <c r="V4" s="8">
        <v>1</v>
      </c>
      <c r="W4" s="8">
        <v>1</v>
      </c>
      <c r="X4" s="8">
        <v>0</v>
      </c>
      <c r="Y4" s="8">
        <v>0</v>
      </c>
      <c r="Z4" s="10">
        <v>4</v>
      </c>
      <c r="AA4" s="10">
        <v>4</v>
      </c>
      <c r="AB4" s="11">
        <v>5945</v>
      </c>
      <c r="AC4" s="11">
        <v>5496</v>
      </c>
      <c r="AD4" s="12">
        <v>17325163.779999986</v>
      </c>
      <c r="AE4" s="13">
        <v>462280.76000000135</v>
      </c>
      <c r="AF4" s="13">
        <v>0</v>
      </c>
      <c r="AG4" s="13">
        <v>173720.34000000005</v>
      </c>
      <c r="AH4" s="13">
        <v>3790096.4099999755</v>
      </c>
      <c r="AI4" s="13">
        <v>1541416.119999976</v>
      </c>
      <c r="AJ4" s="14">
        <v>23292677.41</v>
      </c>
      <c r="AK4" s="15">
        <v>5500</v>
      </c>
      <c r="AL4" s="15">
        <v>0</v>
      </c>
      <c r="AM4" s="16">
        <v>5500</v>
      </c>
      <c r="AN4" s="17">
        <v>23298177.41</v>
      </c>
      <c r="AO4" s="18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28"/>
      <c r="AL5" s="28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priority="43" dxfId="22" stopIfTrue="1">
      <formula>AND(NOT(ISBLANK($A5)),ISBLANK(B5))</formula>
    </cfRule>
  </conditionalFormatting>
  <conditionalFormatting sqref="C5:C100">
    <cfRule type="expression" priority="4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4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46" dxfId="22" stopIfTrue="1">
      <formula>AND(NOT(ISBLANK(D5)),ISBLANK(E5))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OrEqual" allowBlank="1" showInputMessage="1" showErrorMessage="1" sqref="AM5 AD4:AI4 AK4:AL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O4 AB4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decimal" operator="greaterThan" allowBlank="1" showInputMessage="1" showErrorMessage="1" sqref="AK5:AL10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15.75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1" ht="30">
      <c r="A4" s="5" t="s">
        <v>34</v>
      </c>
      <c r="B4" s="6" t="s">
        <v>35</v>
      </c>
      <c r="C4" s="5" t="s">
        <v>36</v>
      </c>
      <c r="D4" s="7">
        <v>1545</v>
      </c>
      <c r="E4" s="8">
        <v>1416.56</v>
      </c>
      <c r="F4" s="8">
        <v>1244</v>
      </c>
      <c r="G4" s="8">
        <v>1135.67</v>
      </c>
      <c r="H4" s="8">
        <v>730</v>
      </c>
      <c r="I4" s="8">
        <v>700.26</v>
      </c>
      <c r="J4" s="8">
        <v>2354</v>
      </c>
      <c r="K4" s="8">
        <v>2171.719804804806</v>
      </c>
      <c r="L4" s="8">
        <v>65</v>
      </c>
      <c r="M4" s="8">
        <v>64.78</v>
      </c>
      <c r="N4" s="8">
        <v>0</v>
      </c>
      <c r="O4" s="8">
        <v>0</v>
      </c>
      <c r="P4" s="9">
        <v>5938</v>
      </c>
      <c r="Q4" s="9">
        <v>5488.989804804805</v>
      </c>
      <c r="R4" s="8">
        <v>3</v>
      </c>
      <c r="S4" s="8">
        <v>3</v>
      </c>
      <c r="T4" s="8">
        <v>0</v>
      </c>
      <c r="U4" s="8">
        <v>0</v>
      </c>
      <c r="V4" s="8">
        <v>1</v>
      </c>
      <c r="W4" s="8">
        <v>1</v>
      </c>
      <c r="X4" s="8">
        <v>0</v>
      </c>
      <c r="Y4" s="8">
        <v>0</v>
      </c>
      <c r="Z4" s="10">
        <v>4</v>
      </c>
      <c r="AA4" s="10">
        <v>0</v>
      </c>
      <c r="AB4" s="11">
        <v>5942</v>
      </c>
      <c r="AC4" s="11">
        <v>5493</v>
      </c>
      <c r="AD4" s="12">
        <v>17273388.88</v>
      </c>
      <c r="AE4" s="13">
        <v>448358.06</v>
      </c>
      <c r="AF4" s="13">
        <v>0</v>
      </c>
      <c r="AG4" s="13">
        <v>163811.96</v>
      </c>
      <c r="AH4" s="13">
        <v>3793245.28</v>
      </c>
      <c r="AI4" s="13">
        <v>1540681.73</v>
      </c>
      <c r="AJ4" s="14">
        <f>SUM(AD4:AI4)</f>
        <v>23219485.91</v>
      </c>
      <c r="AK4" s="15">
        <v>6773.07</v>
      </c>
      <c r="AL4" s="15"/>
      <c r="AM4" s="15">
        <v>6773.07</v>
      </c>
      <c r="AN4" s="17">
        <v>23226258.98</v>
      </c>
      <c r="AO4" s="18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28"/>
      <c r="AL5" s="28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P2:Q2"/>
    <mergeCell ref="A1:A3"/>
    <mergeCell ref="B1:B3"/>
    <mergeCell ref="C1:C3"/>
    <mergeCell ref="D1:Q1"/>
    <mergeCell ref="R1:AA1"/>
    <mergeCell ref="R2:S2"/>
    <mergeCell ref="T2:U2"/>
    <mergeCell ref="V2:W2"/>
    <mergeCell ref="X2:Y2"/>
    <mergeCell ref="D2:E2"/>
    <mergeCell ref="F2:G2"/>
    <mergeCell ref="H2:I2"/>
    <mergeCell ref="J2:K2"/>
    <mergeCell ref="L2:M2"/>
    <mergeCell ref="N2:O2"/>
    <mergeCell ref="Z2:AA2"/>
    <mergeCell ref="AD2:AD3"/>
    <mergeCell ref="AE2:AE3"/>
    <mergeCell ref="AF2:AF3"/>
    <mergeCell ref="AG2:AG3"/>
    <mergeCell ref="AH2:AH3"/>
    <mergeCell ref="AB1:AC2"/>
    <mergeCell ref="AI2:AI3"/>
    <mergeCell ref="AJ2:AJ3"/>
    <mergeCell ref="AK2:AK3"/>
    <mergeCell ref="AL2:AL3"/>
    <mergeCell ref="AM2:AM3"/>
    <mergeCell ref="AO1:AO3"/>
    <mergeCell ref="AD1:AJ1"/>
    <mergeCell ref="AK1:AM1"/>
    <mergeCell ref="AN1:AN3"/>
  </mergeCells>
  <conditionalFormatting sqref="B5:B100">
    <cfRule type="expression" priority="43" dxfId="22" stopIfTrue="1">
      <formula>AND(NOT(ISBLANK($A5)),ISBLANK(B5))</formula>
    </cfRule>
  </conditionalFormatting>
  <conditionalFormatting sqref="C5:C100">
    <cfRule type="expression" priority="4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4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46" dxfId="22" stopIfTrue="1">
      <formula>AND(NOT(ISBLANK(D5)),ISBLANK(E5))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F4">
    <cfRule type="expression" priority="19" dxfId="0">
      <formula>AND(NOT(ISBLANK(G4)),ISBLANK(F4))</formula>
    </cfRule>
  </conditionalFormatting>
  <conditionalFormatting sqref="G4">
    <cfRule type="expression" priority="18" dxfId="0">
      <formula>AND(NOT(ISBLANK(F4)),ISBLANK(G4))</formula>
    </cfRule>
  </conditionalFormatting>
  <conditionalFormatting sqref="H4">
    <cfRule type="expression" priority="17" dxfId="0">
      <formula>AND(NOT(ISBLANK(I4)),ISBLANK(H4))</formula>
    </cfRule>
  </conditionalFormatting>
  <conditionalFormatting sqref="I4">
    <cfRule type="expression" priority="16" dxfId="0">
      <formula>AND(NOT(ISBLANK(H4)),ISBLANK(I4))</formula>
    </cfRule>
  </conditionalFormatting>
  <conditionalFormatting sqref="J4">
    <cfRule type="expression" priority="15" dxfId="0">
      <formula>AND(NOT(ISBLANK(K4)),ISBLANK(J4))</formula>
    </cfRule>
  </conditionalFormatting>
  <conditionalFormatting sqref="K4">
    <cfRule type="expression" priority="14" dxfId="0">
      <formula>AND(NOT(ISBLANK(J4)),ISBLANK(K4))</formula>
    </cfRule>
  </conditionalFormatting>
  <conditionalFormatting sqref="L4">
    <cfRule type="expression" priority="13" dxfId="0">
      <formula>AND(NOT(ISBLANK(M4)),ISBLANK(L4))</formula>
    </cfRule>
  </conditionalFormatting>
  <conditionalFormatting sqref="M4">
    <cfRule type="expression" priority="12" dxfId="0">
      <formula>AND(NOT(ISBLANK(L4)),ISBLANK(M4))</formula>
    </cfRule>
  </conditionalFormatting>
  <conditionalFormatting sqref="N4">
    <cfRule type="expression" priority="11" dxfId="0">
      <formula>AND(NOT(ISBLANK(O4)),ISBLANK(N4))</formula>
    </cfRule>
  </conditionalFormatting>
  <conditionalFormatting sqref="O4">
    <cfRule type="expression" priority="10" dxfId="0">
      <formula>AND(NOT(ISBLANK(N4)),ISBLANK(O4))</formula>
    </cfRule>
  </conditionalFormatting>
  <conditionalFormatting sqref="E4">
    <cfRule type="expression" priority="9" dxfId="0">
      <formula>AND(NOT(ISBLANK(D4)),ISBLANK(E4))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K5:AL100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P4:Q4 AO4 AB4:AC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M4:AM5 AD4:AI4 AK4:AL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28125" style="34" customWidth="1"/>
    <col min="2" max="3" width="19.28125" style="34" customWidth="1"/>
    <col min="4" max="17" width="13.421875" style="35" customWidth="1"/>
    <col min="18" max="27" width="16.421875" style="35" customWidth="1"/>
    <col min="28" max="29" width="14.28125" style="34" customWidth="1"/>
    <col min="30" max="36" width="20.00390625" style="34" customWidth="1"/>
    <col min="37" max="39" width="24.57421875" style="34" customWidth="1"/>
    <col min="40" max="40" width="26.7109375" style="34" customWidth="1"/>
    <col min="41" max="41" width="93.7109375" style="34" customWidth="1"/>
  </cols>
  <sheetData>
    <row r="1" spans="1:41" ht="15.75">
      <c r="A1" s="38" t="s">
        <v>0</v>
      </c>
      <c r="B1" s="38" t="s">
        <v>1</v>
      </c>
      <c r="C1" s="38" t="s">
        <v>2</v>
      </c>
      <c r="D1" s="43" t="s">
        <v>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4"/>
      <c r="R1" s="41" t="s">
        <v>4</v>
      </c>
      <c r="S1" s="58"/>
      <c r="T1" s="58"/>
      <c r="U1" s="58"/>
      <c r="V1" s="58"/>
      <c r="W1" s="58"/>
      <c r="X1" s="58"/>
      <c r="Y1" s="58"/>
      <c r="Z1" s="58"/>
      <c r="AA1" s="42"/>
      <c r="AB1" s="59" t="s">
        <v>5</v>
      </c>
      <c r="AC1" s="60"/>
      <c r="AD1" s="45" t="s">
        <v>6</v>
      </c>
      <c r="AE1" s="46"/>
      <c r="AF1" s="46"/>
      <c r="AG1" s="46"/>
      <c r="AH1" s="46"/>
      <c r="AI1" s="46"/>
      <c r="AJ1" s="47"/>
      <c r="AK1" s="48" t="s">
        <v>7</v>
      </c>
      <c r="AL1" s="48"/>
      <c r="AM1" s="48"/>
      <c r="AN1" s="49" t="s">
        <v>8</v>
      </c>
      <c r="AO1" s="38" t="s">
        <v>9</v>
      </c>
    </row>
    <row r="2" spans="1:41" ht="15.75">
      <c r="A2" s="55"/>
      <c r="B2" s="55"/>
      <c r="C2" s="55"/>
      <c r="D2" s="53" t="s">
        <v>10</v>
      </c>
      <c r="E2" s="54"/>
      <c r="F2" s="53" t="s">
        <v>11</v>
      </c>
      <c r="G2" s="54"/>
      <c r="H2" s="53" t="s">
        <v>12</v>
      </c>
      <c r="I2" s="54"/>
      <c r="J2" s="53" t="s">
        <v>13</v>
      </c>
      <c r="K2" s="54"/>
      <c r="L2" s="53" t="s">
        <v>14</v>
      </c>
      <c r="M2" s="54"/>
      <c r="N2" s="53" t="s">
        <v>15</v>
      </c>
      <c r="O2" s="54"/>
      <c r="P2" s="43" t="s">
        <v>16</v>
      </c>
      <c r="Q2" s="44"/>
      <c r="R2" s="43" t="s">
        <v>17</v>
      </c>
      <c r="S2" s="42"/>
      <c r="T2" s="41" t="s">
        <v>18</v>
      </c>
      <c r="U2" s="42"/>
      <c r="V2" s="41" t="s">
        <v>19</v>
      </c>
      <c r="W2" s="42"/>
      <c r="X2" s="41" t="s">
        <v>20</v>
      </c>
      <c r="Y2" s="42"/>
      <c r="Z2" s="43" t="s">
        <v>21</v>
      </c>
      <c r="AA2" s="44"/>
      <c r="AB2" s="61"/>
      <c r="AC2" s="62"/>
      <c r="AD2" s="38" t="s">
        <v>22</v>
      </c>
      <c r="AE2" s="38" t="s">
        <v>23</v>
      </c>
      <c r="AF2" s="38" t="s">
        <v>24</v>
      </c>
      <c r="AG2" s="38" t="s">
        <v>25</v>
      </c>
      <c r="AH2" s="38" t="s">
        <v>26</v>
      </c>
      <c r="AI2" s="38" t="s">
        <v>27</v>
      </c>
      <c r="AJ2" s="40" t="s">
        <v>28</v>
      </c>
      <c r="AK2" s="38" t="s">
        <v>29</v>
      </c>
      <c r="AL2" s="38" t="s">
        <v>30</v>
      </c>
      <c r="AM2" s="38" t="s">
        <v>31</v>
      </c>
      <c r="AN2" s="50"/>
      <c r="AO2" s="52"/>
    </row>
    <row r="3" spans="1:41" ht="31.5">
      <c r="A3" s="56"/>
      <c r="B3" s="56"/>
      <c r="C3" s="56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9"/>
      <c r="AE3" s="39"/>
      <c r="AF3" s="39"/>
      <c r="AG3" s="39"/>
      <c r="AH3" s="39"/>
      <c r="AI3" s="39"/>
      <c r="AJ3" s="40"/>
      <c r="AK3" s="39"/>
      <c r="AL3" s="39"/>
      <c r="AM3" s="39"/>
      <c r="AN3" s="51"/>
      <c r="AO3" s="39"/>
    </row>
    <row r="4" spans="1:41" ht="30">
      <c r="A4" s="5" t="s">
        <v>34</v>
      </c>
      <c r="B4" s="6" t="s">
        <v>35</v>
      </c>
      <c r="C4" s="5" t="s">
        <v>36</v>
      </c>
      <c r="D4" s="7">
        <v>1539</v>
      </c>
      <c r="E4" s="8">
        <v>1411</v>
      </c>
      <c r="F4" s="8">
        <v>1239</v>
      </c>
      <c r="G4" s="8">
        <v>1130</v>
      </c>
      <c r="H4" s="8">
        <v>731</v>
      </c>
      <c r="I4" s="8">
        <v>701</v>
      </c>
      <c r="J4" s="8">
        <v>2351</v>
      </c>
      <c r="K4" s="8">
        <v>2171</v>
      </c>
      <c r="L4" s="8">
        <v>62</v>
      </c>
      <c r="M4" s="8">
        <v>62</v>
      </c>
      <c r="N4" s="8">
        <v>0</v>
      </c>
      <c r="O4" s="8">
        <v>0</v>
      </c>
      <c r="P4" s="9">
        <v>5922</v>
      </c>
      <c r="Q4" s="9">
        <v>5475</v>
      </c>
      <c r="R4" s="8">
        <v>2</v>
      </c>
      <c r="S4" s="8">
        <v>2</v>
      </c>
      <c r="T4" s="8">
        <v>0</v>
      </c>
      <c r="U4" s="8">
        <v>0</v>
      </c>
      <c r="V4" s="8">
        <v>1</v>
      </c>
      <c r="W4" s="8">
        <v>1</v>
      </c>
      <c r="X4" s="8">
        <v>0</v>
      </c>
      <c r="Y4" s="8">
        <v>0</v>
      </c>
      <c r="Z4" s="10">
        <v>3</v>
      </c>
      <c r="AA4" s="10">
        <v>3</v>
      </c>
      <c r="AB4" s="11">
        <v>5925</v>
      </c>
      <c r="AC4" s="11">
        <v>5478</v>
      </c>
      <c r="AD4" s="12">
        <v>17404985.89999999</v>
      </c>
      <c r="AE4" s="13">
        <v>429344.3500000017</v>
      </c>
      <c r="AF4" s="13">
        <v>0</v>
      </c>
      <c r="AG4" s="13">
        <v>135054.94</v>
      </c>
      <c r="AH4" s="13">
        <v>3817572.1199999875</v>
      </c>
      <c r="AI4" s="13">
        <v>1545292.4399999788</v>
      </c>
      <c r="AJ4" s="14">
        <f>SUM(AD4:AI4)</f>
        <v>23332249.74999996</v>
      </c>
      <c r="AK4" s="15">
        <v>9546.54</v>
      </c>
      <c r="AL4" s="15">
        <v>0</v>
      </c>
      <c r="AM4" s="15">
        <v>9546.54</v>
      </c>
      <c r="AN4" s="17">
        <f>SUM(AJ4+AM4)</f>
        <v>23341796.289999958</v>
      </c>
      <c r="AO4" s="18"/>
    </row>
    <row r="5" spans="1:41" ht="15">
      <c r="A5" s="21"/>
      <c r="B5" s="21"/>
      <c r="C5" s="2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2"/>
      <c r="Q5" s="22"/>
      <c r="R5" s="23"/>
      <c r="S5" s="23"/>
      <c r="T5" s="23"/>
      <c r="U5" s="23"/>
      <c r="V5" s="23"/>
      <c r="W5" s="23"/>
      <c r="X5" s="23"/>
      <c r="Y5" s="23"/>
      <c r="Z5" s="24"/>
      <c r="AA5" s="24"/>
      <c r="AB5" s="25"/>
      <c r="AC5" s="25"/>
      <c r="AD5" s="26"/>
      <c r="AE5" s="13"/>
      <c r="AF5" s="13"/>
      <c r="AG5" s="13"/>
      <c r="AH5" s="13"/>
      <c r="AI5" s="13"/>
      <c r="AJ5" s="27"/>
      <c r="AK5" s="28"/>
      <c r="AL5" s="28"/>
      <c r="AM5" s="29"/>
      <c r="AN5" s="30"/>
      <c r="AO5" s="31"/>
    </row>
    <row r="6" spans="1:41" ht="15">
      <c r="A6" s="21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4"/>
      <c r="AA6" s="24"/>
      <c r="AB6" s="25"/>
      <c r="AC6" s="25"/>
      <c r="AD6" s="32"/>
      <c r="AE6" s="32"/>
      <c r="AF6" s="32"/>
      <c r="AG6" s="32"/>
      <c r="AH6" s="32"/>
      <c r="AI6" s="32"/>
      <c r="AJ6" s="27"/>
      <c r="AK6" s="28"/>
      <c r="AL6" s="28"/>
      <c r="AM6" s="30"/>
      <c r="AN6" s="30"/>
      <c r="AO6" s="31"/>
    </row>
    <row r="7" spans="1:41" ht="15">
      <c r="A7" s="21"/>
      <c r="B7" s="21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4"/>
      <c r="AA7" s="24"/>
      <c r="AB7" s="25"/>
      <c r="AC7" s="25"/>
      <c r="AD7" s="32"/>
      <c r="AE7" s="32"/>
      <c r="AF7" s="32"/>
      <c r="AG7" s="32"/>
      <c r="AH7" s="32"/>
      <c r="AI7" s="32"/>
      <c r="AJ7" s="27"/>
      <c r="AK7" s="28"/>
      <c r="AL7" s="28"/>
      <c r="AM7" s="30"/>
      <c r="AN7" s="30"/>
      <c r="AO7" s="31"/>
    </row>
    <row r="8" spans="1:41" ht="15">
      <c r="A8" s="21"/>
      <c r="B8" s="21"/>
      <c r="C8" s="2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4"/>
      <c r="AA8" s="24"/>
      <c r="AB8" s="25"/>
      <c r="AC8" s="25"/>
      <c r="AD8" s="32"/>
      <c r="AE8" s="32"/>
      <c r="AF8" s="32"/>
      <c r="AG8" s="32"/>
      <c r="AH8" s="32"/>
      <c r="AI8" s="32"/>
      <c r="AJ8" s="27"/>
      <c r="AK8" s="28"/>
      <c r="AL8" s="28"/>
      <c r="AM8" s="30"/>
      <c r="AN8" s="30"/>
      <c r="AO8" s="33"/>
    </row>
    <row r="9" spans="1:41" ht="15">
      <c r="A9" s="21"/>
      <c r="B9" s="21"/>
      <c r="C9" s="2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/>
      <c r="Q9" s="22"/>
      <c r="R9" s="23"/>
      <c r="S9" s="23"/>
      <c r="T9" s="23"/>
      <c r="U9" s="23"/>
      <c r="V9" s="23"/>
      <c r="W9" s="23"/>
      <c r="X9" s="23"/>
      <c r="Y9" s="23"/>
      <c r="Z9" s="24"/>
      <c r="AA9" s="24"/>
      <c r="AB9" s="25"/>
      <c r="AC9" s="25"/>
      <c r="AD9" s="32"/>
      <c r="AE9" s="32"/>
      <c r="AF9" s="32"/>
      <c r="AG9" s="32"/>
      <c r="AH9" s="32"/>
      <c r="AI9" s="32"/>
      <c r="AJ9" s="27"/>
      <c r="AK9" s="28"/>
      <c r="AL9" s="28"/>
      <c r="AM9" s="30"/>
      <c r="AN9" s="30"/>
      <c r="AO9" s="31"/>
    </row>
    <row r="10" spans="1:41" ht="15">
      <c r="A10" s="21"/>
      <c r="B10" s="21"/>
      <c r="C10" s="2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5"/>
      <c r="AC10" s="25"/>
      <c r="AD10" s="32"/>
      <c r="AE10" s="32"/>
      <c r="AF10" s="32"/>
      <c r="AG10" s="32"/>
      <c r="AH10" s="32"/>
      <c r="AI10" s="32"/>
      <c r="AJ10" s="27"/>
      <c r="AK10" s="28"/>
      <c r="AL10" s="28"/>
      <c r="AM10" s="30"/>
      <c r="AN10" s="30"/>
      <c r="AO10" s="31"/>
    </row>
    <row r="11" spans="1:41" ht="15">
      <c r="A11" s="21"/>
      <c r="B11" s="21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5"/>
      <c r="AC11" s="25"/>
      <c r="AD11" s="32"/>
      <c r="AE11" s="32"/>
      <c r="AF11" s="32"/>
      <c r="AG11" s="32"/>
      <c r="AH11" s="32"/>
      <c r="AI11" s="32"/>
      <c r="AJ11" s="27"/>
      <c r="AK11" s="28"/>
      <c r="AL11" s="28"/>
      <c r="AM11" s="30"/>
      <c r="AN11" s="30"/>
      <c r="AO11" s="31"/>
    </row>
    <row r="12" spans="1:41" ht="15">
      <c r="A12" s="21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5"/>
      <c r="AC12" s="25"/>
      <c r="AD12" s="32"/>
      <c r="AE12" s="32"/>
      <c r="AF12" s="32"/>
      <c r="AG12" s="32"/>
      <c r="AH12" s="32"/>
      <c r="AI12" s="32"/>
      <c r="AJ12" s="27"/>
      <c r="AK12" s="28"/>
      <c r="AL12" s="28"/>
      <c r="AM12" s="30"/>
      <c r="AN12" s="30"/>
      <c r="AO12" s="31"/>
    </row>
    <row r="13" spans="1:41" ht="15">
      <c r="A13" s="21"/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5"/>
      <c r="AC13" s="25"/>
      <c r="AD13" s="32"/>
      <c r="AE13" s="32"/>
      <c r="AF13" s="32"/>
      <c r="AG13" s="32"/>
      <c r="AH13" s="32"/>
      <c r="AI13" s="32"/>
      <c r="AJ13" s="27"/>
      <c r="AK13" s="28"/>
      <c r="AL13" s="28"/>
      <c r="AM13" s="30"/>
      <c r="AN13" s="30"/>
      <c r="AO13" s="31"/>
    </row>
    <row r="14" spans="1:41" ht="15">
      <c r="A14" s="21"/>
      <c r="B14" s="21"/>
      <c r="C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5"/>
      <c r="AC14" s="25"/>
      <c r="AD14" s="32"/>
      <c r="AE14" s="32"/>
      <c r="AF14" s="32"/>
      <c r="AG14" s="32"/>
      <c r="AH14" s="32"/>
      <c r="AI14" s="32"/>
      <c r="AJ14" s="27"/>
      <c r="AK14" s="28"/>
      <c r="AL14" s="28"/>
      <c r="AM14" s="30"/>
      <c r="AN14" s="30"/>
      <c r="AO14" s="31"/>
    </row>
    <row r="15" spans="1:41" ht="15">
      <c r="A15" s="21"/>
      <c r="B15" s="21"/>
      <c r="C15" s="2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5"/>
      <c r="AC15" s="25"/>
      <c r="AD15" s="32"/>
      <c r="AE15" s="32"/>
      <c r="AF15" s="32"/>
      <c r="AG15" s="32"/>
      <c r="AH15" s="32"/>
      <c r="AI15" s="32"/>
      <c r="AJ15" s="27"/>
      <c r="AK15" s="28"/>
      <c r="AL15" s="28"/>
      <c r="AM15" s="30"/>
      <c r="AN15" s="30"/>
      <c r="AO15" s="31"/>
    </row>
    <row r="16" spans="1:41" ht="15">
      <c r="A16" s="21"/>
      <c r="B16" s="21"/>
      <c r="C16" s="2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5"/>
      <c r="AC16" s="25"/>
      <c r="AD16" s="32"/>
      <c r="AE16" s="32"/>
      <c r="AF16" s="32"/>
      <c r="AG16" s="32"/>
      <c r="AH16" s="32"/>
      <c r="AI16" s="32"/>
      <c r="AJ16" s="27"/>
      <c r="AK16" s="28"/>
      <c r="AL16" s="28"/>
      <c r="AM16" s="30"/>
      <c r="AN16" s="30"/>
      <c r="AO16" s="31"/>
    </row>
    <row r="17" spans="1:41" ht="15">
      <c r="A17" s="21"/>
      <c r="B17" s="21"/>
      <c r="C17" s="2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5"/>
      <c r="AC17" s="25"/>
      <c r="AD17" s="32"/>
      <c r="AE17" s="32"/>
      <c r="AF17" s="32"/>
      <c r="AG17" s="32"/>
      <c r="AH17" s="32"/>
      <c r="AI17" s="32"/>
      <c r="AJ17" s="27"/>
      <c r="AK17" s="28"/>
      <c r="AL17" s="28"/>
      <c r="AM17" s="30"/>
      <c r="AN17" s="30"/>
      <c r="AO17" s="31"/>
    </row>
    <row r="18" spans="1:41" ht="15">
      <c r="A18" s="21"/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5"/>
      <c r="AC18" s="25"/>
      <c r="AD18" s="32"/>
      <c r="AE18" s="32"/>
      <c r="AF18" s="32"/>
      <c r="AG18" s="32"/>
      <c r="AH18" s="32"/>
      <c r="AI18" s="32"/>
      <c r="AJ18" s="27"/>
      <c r="AK18" s="28"/>
      <c r="AL18" s="28"/>
      <c r="AM18" s="30"/>
      <c r="AN18" s="30"/>
      <c r="AO18" s="31"/>
    </row>
    <row r="19" spans="1:41" ht="15">
      <c r="A19" s="21"/>
      <c r="B19" s="21"/>
      <c r="C19" s="2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5"/>
      <c r="AC19" s="25"/>
      <c r="AD19" s="32"/>
      <c r="AE19" s="32"/>
      <c r="AF19" s="32"/>
      <c r="AG19" s="32"/>
      <c r="AH19" s="32"/>
      <c r="AI19" s="32"/>
      <c r="AJ19" s="27"/>
      <c r="AK19" s="28"/>
      <c r="AL19" s="28"/>
      <c r="AM19" s="30"/>
      <c r="AN19" s="30"/>
      <c r="AO19" s="31"/>
    </row>
    <row r="20" spans="1:41" ht="15">
      <c r="A20" s="21"/>
      <c r="B20" s="21"/>
      <c r="C20" s="21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5"/>
      <c r="AC20" s="25"/>
      <c r="AD20" s="32"/>
      <c r="AE20" s="32"/>
      <c r="AF20" s="32"/>
      <c r="AG20" s="32"/>
      <c r="AH20" s="32"/>
      <c r="AI20" s="32"/>
      <c r="AJ20" s="27"/>
      <c r="AK20" s="28"/>
      <c r="AL20" s="28"/>
      <c r="AM20" s="30"/>
      <c r="AN20" s="30"/>
      <c r="AO20" s="31"/>
    </row>
    <row r="21" spans="1:41" ht="15">
      <c r="A21" s="21"/>
      <c r="B21" s="21"/>
      <c r="C21" s="21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5"/>
      <c r="AC21" s="25"/>
      <c r="AD21" s="32"/>
      <c r="AE21" s="32"/>
      <c r="AF21" s="32"/>
      <c r="AG21" s="32"/>
      <c r="AH21" s="32"/>
      <c r="AI21" s="32"/>
      <c r="AJ21" s="27"/>
      <c r="AK21" s="28"/>
      <c r="AL21" s="28"/>
      <c r="AM21" s="30"/>
      <c r="AN21" s="30"/>
      <c r="AO21" s="31"/>
    </row>
    <row r="22" spans="1:41" ht="15">
      <c r="A22" s="21"/>
      <c r="B22" s="21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5"/>
      <c r="AC22" s="25"/>
      <c r="AD22" s="32"/>
      <c r="AE22" s="32"/>
      <c r="AF22" s="32"/>
      <c r="AG22" s="32"/>
      <c r="AH22" s="32"/>
      <c r="AI22" s="32"/>
      <c r="AJ22" s="27"/>
      <c r="AK22" s="28"/>
      <c r="AL22" s="28"/>
      <c r="AM22" s="30"/>
      <c r="AN22" s="30"/>
      <c r="AO22" s="31"/>
    </row>
    <row r="23" spans="1:41" ht="15">
      <c r="A23" s="21"/>
      <c r="B23" s="21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5"/>
      <c r="AC23" s="25"/>
      <c r="AD23" s="32"/>
      <c r="AE23" s="32"/>
      <c r="AF23" s="32"/>
      <c r="AG23" s="32"/>
      <c r="AH23" s="32"/>
      <c r="AI23" s="32"/>
      <c r="AJ23" s="27"/>
      <c r="AK23" s="28"/>
      <c r="AL23" s="28"/>
      <c r="AM23" s="30"/>
      <c r="AN23" s="30"/>
      <c r="AO23" s="31"/>
    </row>
    <row r="24" spans="1:41" ht="15">
      <c r="A24" s="21"/>
      <c r="B24" s="21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5"/>
      <c r="AC24" s="25"/>
      <c r="AD24" s="32"/>
      <c r="AE24" s="32"/>
      <c r="AF24" s="32"/>
      <c r="AG24" s="32"/>
      <c r="AH24" s="32"/>
      <c r="AI24" s="32"/>
      <c r="AJ24" s="27"/>
      <c r="AK24" s="28"/>
      <c r="AL24" s="28"/>
      <c r="AM24" s="30"/>
      <c r="AN24" s="30"/>
      <c r="AO24" s="31"/>
    </row>
    <row r="25" spans="1:41" ht="15">
      <c r="A25" s="21"/>
      <c r="B25" s="21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5"/>
      <c r="AC25" s="25"/>
      <c r="AD25" s="32"/>
      <c r="AE25" s="32"/>
      <c r="AF25" s="32"/>
      <c r="AG25" s="32"/>
      <c r="AH25" s="32"/>
      <c r="AI25" s="32"/>
      <c r="AJ25" s="27"/>
      <c r="AK25" s="28"/>
      <c r="AL25" s="28"/>
      <c r="AM25" s="30"/>
      <c r="AN25" s="30"/>
      <c r="AO25" s="31"/>
    </row>
    <row r="26" spans="1:41" ht="15">
      <c r="A26" s="21"/>
      <c r="B26" s="21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5"/>
      <c r="AC26" s="25"/>
      <c r="AD26" s="32"/>
      <c r="AE26" s="32"/>
      <c r="AF26" s="32"/>
      <c r="AG26" s="32"/>
      <c r="AH26" s="32"/>
      <c r="AI26" s="32"/>
      <c r="AJ26" s="27"/>
      <c r="AK26" s="28"/>
      <c r="AL26" s="28"/>
      <c r="AM26" s="30"/>
      <c r="AN26" s="30"/>
      <c r="AO26" s="31"/>
    </row>
    <row r="27" spans="1:41" ht="15">
      <c r="A27" s="21"/>
      <c r="B27" s="21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5"/>
      <c r="AC27" s="25"/>
      <c r="AD27" s="32"/>
      <c r="AE27" s="32"/>
      <c r="AF27" s="32"/>
      <c r="AG27" s="32"/>
      <c r="AH27" s="32"/>
      <c r="AI27" s="32"/>
      <c r="AJ27" s="27"/>
      <c r="AK27" s="28"/>
      <c r="AL27" s="28"/>
      <c r="AM27" s="30"/>
      <c r="AN27" s="30"/>
      <c r="AO27" s="31"/>
    </row>
    <row r="28" spans="1:41" ht="15">
      <c r="A28" s="21"/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5"/>
      <c r="AC28" s="25"/>
      <c r="AD28" s="32"/>
      <c r="AE28" s="32"/>
      <c r="AF28" s="32"/>
      <c r="AG28" s="32"/>
      <c r="AH28" s="32"/>
      <c r="AI28" s="32"/>
      <c r="AJ28" s="27"/>
      <c r="AK28" s="28"/>
      <c r="AL28" s="28"/>
      <c r="AM28" s="30"/>
      <c r="AN28" s="30"/>
      <c r="AO28" s="31"/>
    </row>
    <row r="29" spans="1:41" ht="15">
      <c r="A29" s="21"/>
      <c r="B29" s="21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5"/>
      <c r="AC29" s="25"/>
      <c r="AD29" s="32"/>
      <c r="AE29" s="32"/>
      <c r="AF29" s="32"/>
      <c r="AG29" s="32"/>
      <c r="AH29" s="32"/>
      <c r="AI29" s="32"/>
      <c r="AJ29" s="27"/>
      <c r="AK29" s="28"/>
      <c r="AL29" s="28"/>
      <c r="AM29" s="30"/>
      <c r="AN29" s="30"/>
      <c r="AO29" s="31"/>
    </row>
    <row r="30" spans="1:41" ht="15">
      <c r="A30" s="21"/>
      <c r="B30" s="21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5"/>
      <c r="AC30" s="25"/>
      <c r="AD30" s="32"/>
      <c r="AE30" s="32"/>
      <c r="AF30" s="32"/>
      <c r="AG30" s="32"/>
      <c r="AH30" s="32"/>
      <c r="AI30" s="32"/>
      <c r="AJ30" s="27"/>
      <c r="AK30" s="28"/>
      <c r="AL30" s="28"/>
      <c r="AM30" s="30"/>
      <c r="AN30" s="30"/>
      <c r="AO30" s="31"/>
    </row>
    <row r="31" spans="1:41" ht="15">
      <c r="A31" s="21"/>
      <c r="B31" s="21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5"/>
      <c r="AC31" s="25"/>
      <c r="AD31" s="32"/>
      <c r="AE31" s="32"/>
      <c r="AF31" s="32"/>
      <c r="AG31" s="32"/>
      <c r="AH31" s="32"/>
      <c r="AI31" s="32"/>
      <c r="AJ31" s="27"/>
      <c r="AK31" s="28"/>
      <c r="AL31" s="28"/>
      <c r="AM31" s="30"/>
      <c r="AN31" s="30"/>
      <c r="AO31" s="31"/>
    </row>
    <row r="32" spans="1:41" ht="15">
      <c r="A32" s="21"/>
      <c r="B32" s="21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5"/>
      <c r="AC32" s="25"/>
      <c r="AD32" s="32"/>
      <c r="AE32" s="32"/>
      <c r="AF32" s="32"/>
      <c r="AG32" s="32"/>
      <c r="AH32" s="32"/>
      <c r="AI32" s="32"/>
      <c r="AJ32" s="27"/>
      <c r="AK32" s="28"/>
      <c r="AL32" s="28"/>
      <c r="AM32" s="30"/>
      <c r="AN32" s="30"/>
      <c r="AO32" s="31"/>
    </row>
    <row r="33" spans="1:41" ht="15">
      <c r="A33" s="21"/>
      <c r="B33" s="21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5"/>
      <c r="AC33" s="25"/>
      <c r="AD33" s="32"/>
      <c r="AE33" s="32"/>
      <c r="AF33" s="32"/>
      <c r="AG33" s="32"/>
      <c r="AH33" s="32"/>
      <c r="AI33" s="32"/>
      <c r="AJ33" s="27"/>
      <c r="AK33" s="28"/>
      <c r="AL33" s="28"/>
      <c r="AM33" s="30"/>
      <c r="AN33" s="30"/>
      <c r="AO33" s="31"/>
    </row>
    <row r="34" spans="1:41" ht="15">
      <c r="A34" s="21"/>
      <c r="B34" s="21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5"/>
      <c r="AC34" s="25"/>
      <c r="AD34" s="32"/>
      <c r="AE34" s="32"/>
      <c r="AF34" s="32"/>
      <c r="AG34" s="32"/>
      <c r="AH34" s="32"/>
      <c r="AI34" s="32"/>
      <c r="AJ34" s="27"/>
      <c r="AK34" s="28"/>
      <c r="AL34" s="28"/>
      <c r="AM34" s="30"/>
      <c r="AN34" s="30"/>
      <c r="AO34" s="31"/>
    </row>
    <row r="35" spans="1:41" ht="15">
      <c r="A35" s="21"/>
      <c r="B35" s="21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4"/>
      <c r="AA35" s="24"/>
      <c r="AB35" s="25"/>
      <c r="AC35" s="25"/>
      <c r="AD35" s="32"/>
      <c r="AE35" s="32"/>
      <c r="AF35" s="32"/>
      <c r="AG35" s="32"/>
      <c r="AH35" s="32"/>
      <c r="AI35" s="32"/>
      <c r="AJ35" s="27"/>
      <c r="AK35" s="28"/>
      <c r="AL35" s="28"/>
      <c r="AM35" s="30"/>
      <c r="AN35" s="30"/>
      <c r="AO35" s="31"/>
    </row>
    <row r="36" spans="1:41" ht="15">
      <c r="A36" s="21"/>
      <c r="B36" s="21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5"/>
      <c r="AC36" s="25"/>
      <c r="AD36" s="32"/>
      <c r="AE36" s="32"/>
      <c r="AF36" s="32"/>
      <c r="AG36" s="32"/>
      <c r="AH36" s="32"/>
      <c r="AI36" s="32"/>
      <c r="AJ36" s="27"/>
      <c r="AK36" s="28"/>
      <c r="AL36" s="28"/>
      <c r="AM36" s="30"/>
      <c r="AN36" s="30"/>
      <c r="AO36" s="31"/>
    </row>
    <row r="37" spans="1:41" ht="15">
      <c r="A37" s="21"/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4"/>
      <c r="AA37" s="24"/>
      <c r="AB37" s="25"/>
      <c r="AC37" s="25"/>
      <c r="AD37" s="32"/>
      <c r="AE37" s="32"/>
      <c r="AF37" s="32"/>
      <c r="AG37" s="32"/>
      <c r="AH37" s="32"/>
      <c r="AI37" s="32"/>
      <c r="AJ37" s="27"/>
      <c r="AK37" s="28"/>
      <c r="AL37" s="28"/>
      <c r="AM37" s="30"/>
      <c r="AN37" s="30"/>
      <c r="AO37" s="31"/>
    </row>
    <row r="38" spans="1:41" ht="15">
      <c r="A38" s="21"/>
      <c r="B38" s="21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4"/>
      <c r="AA38" s="24"/>
      <c r="AB38" s="25"/>
      <c r="AC38" s="25"/>
      <c r="AD38" s="32"/>
      <c r="AE38" s="32"/>
      <c r="AF38" s="32"/>
      <c r="AG38" s="32"/>
      <c r="AH38" s="32"/>
      <c r="AI38" s="32"/>
      <c r="AJ38" s="27"/>
      <c r="AK38" s="28"/>
      <c r="AL38" s="28"/>
      <c r="AM38" s="30"/>
      <c r="AN38" s="30"/>
      <c r="AO38" s="31"/>
    </row>
    <row r="39" spans="1:41" ht="15">
      <c r="A39" s="21"/>
      <c r="B39" s="21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4"/>
      <c r="AA39" s="24"/>
      <c r="AB39" s="25"/>
      <c r="AC39" s="25"/>
      <c r="AD39" s="32"/>
      <c r="AE39" s="32"/>
      <c r="AF39" s="32"/>
      <c r="AG39" s="32"/>
      <c r="AH39" s="32"/>
      <c r="AI39" s="32"/>
      <c r="AJ39" s="27"/>
      <c r="AK39" s="28"/>
      <c r="AL39" s="28"/>
      <c r="AM39" s="30"/>
      <c r="AN39" s="30"/>
      <c r="AO39" s="31"/>
    </row>
    <row r="40" spans="1:41" ht="15">
      <c r="A40" s="21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  <c r="Q40" s="22"/>
      <c r="R40" s="23"/>
      <c r="S40" s="23"/>
      <c r="T40" s="23"/>
      <c r="U40" s="23"/>
      <c r="V40" s="23"/>
      <c r="W40" s="23"/>
      <c r="X40" s="23"/>
      <c r="Y40" s="23"/>
      <c r="Z40" s="24"/>
      <c r="AA40" s="24"/>
      <c r="AB40" s="25"/>
      <c r="AC40" s="25"/>
      <c r="AD40" s="32"/>
      <c r="AE40" s="32"/>
      <c r="AF40" s="32"/>
      <c r="AG40" s="32"/>
      <c r="AH40" s="32"/>
      <c r="AI40" s="32"/>
      <c r="AJ40" s="27"/>
      <c r="AK40" s="28"/>
      <c r="AL40" s="28"/>
      <c r="AM40" s="30"/>
      <c r="AN40" s="30"/>
      <c r="AO40" s="31"/>
    </row>
    <row r="41" spans="1:41" ht="15">
      <c r="A41" s="21"/>
      <c r="B41" s="21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3"/>
      <c r="S41" s="23"/>
      <c r="T41" s="23"/>
      <c r="U41" s="23"/>
      <c r="V41" s="23"/>
      <c r="W41" s="23"/>
      <c r="X41" s="23"/>
      <c r="Y41" s="23"/>
      <c r="Z41" s="24"/>
      <c r="AA41" s="24"/>
      <c r="AB41" s="25"/>
      <c r="AC41" s="25"/>
      <c r="AD41" s="32"/>
      <c r="AE41" s="32"/>
      <c r="AF41" s="32"/>
      <c r="AG41" s="32"/>
      <c r="AH41" s="32"/>
      <c r="AI41" s="32"/>
      <c r="AJ41" s="27"/>
      <c r="AK41" s="28"/>
      <c r="AL41" s="28"/>
      <c r="AM41" s="30"/>
      <c r="AN41" s="30"/>
      <c r="AO41" s="31"/>
    </row>
    <row r="42" spans="1:41" ht="15">
      <c r="A42" s="21"/>
      <c r="B42" s="21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2"/>
      <c r="Q42" s="22"/>
      <c r="R42" s="23"/>
      <c r="S42" s="23"/>
      <c r="T42" s="23"/>
      <c r="U42" s="23"/>
      <c r="V42" s="23"/>
      <c r="W42" s="23"/>
      <c r="X42" s="23"/>
      <c r="Y42" s="23"/>
      <c r="Z42" s="24"/>
      <c r="AA42" s="24"/>
      <c r="AB42" s="25"/>
      <c r="AC42" s="25"/>
      <c r="AD42" s="32"/>
      <c r="AE42" s="32"/>
      <c r="AF42" s="32"/>
      <c r="AG42" s="32"/>
      <c r="AH42" s="32"/>
      <c r="AI42" s="32"/>
      <c r="AJ42" s="27"/>
      <c r="AK42" s="28"/>
      <c r="AL42" s="28"/>
      <c r="AM42" s="30"/>
      <c r="AN42" s="30"/>
      <c r="AO42" s="31"/>
    </row>
    <row r="43" spans="1:41" ht="15">
      <c r="A43" s="21"/>
      <c r="B43" s="21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2"/>
      <c r="Q43" s="22"/>
      <c r="R43" s="23"/>
      <c r="S43" s="23"/>
      <c r="T43" s="23"/>
      <c r="U43" s="23"/>
      <c r="V43" s="23"/>
      <c r="W43" s="23"/>
      <c r="X43" s="23"/>
      <c r="Y43" s="23"/>
      <c r="Z43" s="24"/>
      <c r="AA43" s="24"/>
      <c r="AB43" s="25"/>
      <c r="AC43" s="25"/>
      <c r="AD43" s="32"/>
      <c r="AE43" s="32"/>
      <c r="AF43" s="32"/>
      <c r="AG43" s="32"/>
      <c r="AH43" s="32"/>
      <c r="AI43" s="32"/>
      <c r="AJ43" s="27"/>
      <c r="AK43" s="28"/>
      <c r="AL43" s="28"/>
      <c r="AM43" s="30"/>
      <c r="AN43" s="30"/>
      <c r="AO43" s="31"/>
    </row>
    <row r="44" spans="1:41" ht="15">
      <c r="A44" s="21"/>
      <c r="B44" s="21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/>
      <c r="Q44" s="22"/>
      <c r="R44" s="23"/>
      <c r="S44" s="23"/>
      <c r="T44" s="23"/>
      <c r="U44" s="23"/>
      <c r="V44" s="23"/>
      <c r="W44" s="23"/>
      <c r="X44" s="23"/>
      <c r="Y44" s="23"/>
      <c r="Z44" s="24"/>
      <c r="AA44" s="24"/>
      <c r="AB44" s="25"/>
      <c r="AC44" s="25"/>
      <c r="AD44" s="32"/>
      <c r="AE44" s="32"/>
      <c r="AF44" s="32"/>
      <c r="AG44" s="32"/>
      <c r="AH44" s="32"/>
      <c r="AI44" s="32"/>
      <c r="AJ44" s="27"/>
      <c r="AK44" s="28"/>
      <c r="AL44" s="28"/>
      <c r="AM44" s="30"/>
      <c r="AN44" s="30"/>
      <c r="AO44" s="31"/>
    </row>
    <row r="45" spans="1:41" ht="15">
      <c r="A45" s="21"/>
      <c r="B45" s="21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/>
      <c r="Q45" s="22"/>
      <c r="R45" s="23"/>
      <c r="S45" s="23"/>
      <c r="T45" s="23"/>
      <c r="U45" s="23"/>
      <c r="V45" s="23"/>
      <c r="W45" s="23"/>
      <c r="X45" s="23"/>
      <c r="Y45" s="23"/>
      <c r="Z45" s="24"/>
      <c r="AA45" s="24"/>
      <c r="AB45" s="25"/>
      <c r="AC45" s="25"/>
      <c r="AD45" s="32"/>
      <c r="AE45" s="32"/>
      <c r="AF45" s="32"/>
      <c r="AG45" s="32"/>
      <c r="AH45" s="32"/>
      <c r="AI45" s="32"/>
      <c r="AJ45" s="27"/>
      <c r="AK45" s="28"/>
      <c r="AL45" s="28"/>
      <c r="AM45" s="30"/>
      <c r="AN45" s="30"/>
      <c r="AO45" s="31"/>
    </row>
    <row r="46" spans="1:41" ht="15">
      <c r="A46" s="21"/>
      <c r="B46" s="21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4"/>
      <c r="AA46" s="24"/>
      <c r="AB46" s="25"/>
      <c r="AC46" s="25"/>
      <c r="AD46" s="32"/>
      <c r="AE46" s="32"/>
      <c r="AF46" s="32"/>
      <c r="AG46" s="32"/>
      <c r="AH46" s="32"/>
      <c r="AI46" s="32"/>
      <c r="AJ46" s="27"/>
      <c r="AK46" s="28"/>
      <c r="AL46" s="28"/>
      <c r="AM46" s="30"/>
      <c r="AN46" s="30"/>
      <c r="AO46" s="31"/>
    </row>
    <row r="47" spans="1:41" ht="15">
      <c r="A47" s="21"/>
      <c r="B47" s="21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5"/>
      <c r="AC47" s="25"/>
      <c r="AD47" s="32"/>
      <c r="AE47" s="32"/>
      <c r="AF47" s="32"/>
      <c r="AG47" s="32"/>
      <c r="AH47" s="32"/>
      <c r="AI47" s="32"/>
      <c r="AJ47" s="27"/>
      <c r="AK47" s="28"/>
      <c r="AL47" s="28"/>
      <c r="AM47" s="30"/>
      <c r="AN47" s="30"/>
      <c r="AO47" s="31"/>
    </row>
    <row r="48" spans="1:41" ht="15">
      <c r="A48" s="21"/>
      <c r="B48" s="21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  <c r="Q48" s="22"/>
      <c r="R48" s="23"/>
      <c r="S48" s="23"/>
      <c r="T48" s="23"/>
      <c r="U48" s="23"/>
      <c r="V48" s="23"/>
      <c r="W48" s="23"/>
      <c r="X48" s="23"/>
      <c r="Y48" s="23"/>
      <c r="Z48" s="24"/>
      <c r="AA48" s="24"/>
      <c r="AB48" s="25"/>
      <c r="AC48" s="25"/>
      <c r="AD48" s="32"/>
      <c r="AE48" s="32"/>
      <c r="AF48" s="32"/>
      <c r="AG48" s="32"/>
      <c r="AH48" s="32"/>
      <c r="AI48" s="32"/>
      <c r="AJ48" s="27"/>
      <c r="AK48" s="28"/>
      <c r="AL48" s="28"/>
      <c r="AM48" s="30"/>
      <c r="AN48" s="30"/>
      <c r="AO48" s="31"/>
    </row>
    <row r="49" spans="1:41" ht="15">
      <c r="A49" s="21"/>
      <c r="B49" s="21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  <c r="Q49" s="22"/>
      <c r="R49" s="23"/>
      <c r="S49" s="23"/>
      <c r="T49" s="23"/>
      <c r="U49" s="23"/>
      <c r="V49" s="23"/>
      <c r="W49" s="23"/>
      <c r="X49" s="23"/>
      <c r="Y49" s="23"/>
      <c r="Z49" s="24"/>
      <c r="AA49" s="24"/>
      <c r="AB49" s="25"/>
      <c r="AC49" s="25"/>
      <c r="AD49" s="32"/>
      <c r="AE49" s="32"/>
      <c r="AF49" s="32"/>
      <c r="AG49" s="32"/>
      <c r="AH49" s="32"/>
      <c r="AI49" s="32"/>
      <c r="AJ49" s="27"/>
      <c r="AK49" s="28"/>
      <c r="AL49" s="28"/>
      <c r="AM49" s="30"/>
      <c r="AN49" s="30"/>
      <c r="AO49" s="31"/>
    </row>
    <row r="50" spans="1:41" ht="15">
      <c r="A50" s="21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  <c r="Q50" s="22"/>
      <c r="R50" s="23"/>
      <c r="S50" s="23"/>
      <c r="T50" s="23"/>
      <c r="U50" s="23"/>
      <c r="V50" s="23"/>
      <c r="W50" s="23"/>
      <c r="X50" s="23"/>
      <c r="Y50" s="23"/>
      <c r="Z50" s="24"/>
      <c r="AA50" s="24"/>
      <c r="AB50" s="25"/>
      <c r="AC50" s="25"/>
      <c r="AD50" s="32"/>
      <c r="AE50" s="32"/>
      <c r="AF50" s="32"/>
      <c r="AG50" s="32"/>
      <c r="AH50" s="32"/>
      <c r="AI50" s="32"/>
      <c r="AJ50" s="27"/>
      <c r="AK50" s="28"/>
      <c r="AL50" s="28"/>
      <c r="AM50" s="30"/>
      <c r="AN50" s="30"/>
      <c r="AO50" s="31"/>
    </row>
    <row r="51" spans="1:41" ht="15">
      <c r="A51" s="21"/>
      <c r="B51" s="21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2"/>
      <c r="Q51" s="22"/>
      <c r="R51" s="23"/>
      <c r="S51" s="23"/>
      <c r="T51" s="23"/>
      <c r="U51" s="23"/>
      <c r="V51" s="23"/>
      <c r="W51" s="23"/>
      <c r="X51" s="23"/>
      <c r="Y51" s="23"/>
      <c r="Z51" s="24"/>
      <c r="AA51" s="24"/>
      <c r="AB51" s="25"/>
      <c r="AC51" s="25"/>
      <c r="AD51" s="32"/>
      <c r="AE51" s="32"/>
      <c r="AF51" s="32"/>
      <c r="AG51" s="32"/>
      <c r="AH51" s="32"/>
      <c r="AI51" s="32"/>
      <c r="AJ51" s="27"/>
      <c r="AK51" s="28"/>
      <c r="AL51" s="28"/>
      <c r="AM51" s="30"/>
      <c r="AN51" s="30"/>
      <c r="AO51" s="31"/>
    </row>
    <row r="52" spans="1:41" ht="15">
      <c r="A52" s="21"/>
      <c r="B52" s="21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2"/>
      <c r="Q52" s="22"/>
      <c r="R52" s="23"/>
      <c r="S52" s="23"/>
      <c r="T52" s="23"/>
      <c r="U52" s="23"/>
      <c r="V52" s="23"/>
      <c r="W52" s="23"/>
      <c r="X52" s="23"/>
      <c r="Y52" s="23"/>
      <c r="Z52" s="24"/>
      <c r="AA52" s="24"/>
      <c r="AB52" s="25"/>
      <c r="AC52" s="25"/>
      <c r="AD52" s="32"/>
      <c r="AE52" s="32"/>
      <c r="AF52" s="32"/>
      <c r="AG52" s="32"/>
      <c r="AH52" s="32"/>
      <c r="AI52" s="32"/>
      <c r="AJ52" s="27"/>
      <c r="AK52" s="28"/>
      <c r="AL52" s="28"/>
      <c r="AM52" s="30"/>
      <c r="AN52" s="30"/>
      <c r="AO52" s="31"/>
    </row>
    <row r="53" spans="1:41" ht="15">
      <c r="A53" s="21"/>
      <c r="B53" s="21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2"/>
      <c r="Q53" s="22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5"/>
      <c r="AC53" s="25"/>
      <c r="AD53" s="32"/>
      <c r="AE53" s="32"/>
      <c r="AF53" s="32"/>
      <c r="AG53" s="32"/>
      <c r="AH53" s="32"/>
      <c r="AI53" s="32"/>
      <c r="AJ53" s="27"/>
      <c r="AK53" s="28"/>
      <c r="AL53" s="28"/>
      <c r="AM53" s="30"/>
      <c r="AN53" s="30"/>
      <c r="AO53" s="31"/>
    </row>
    <row r="54" spans="1:41" ht="15">
      <c r="A54" s="21"/>
      <c r="B54" s="21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2"/>
      <c r="Q54" s="22"/>
      <c r="R54" s="23"/>
      <c r="S54" s="23"/>
      <c r="T54" s="23"/>
      <c r="U54" s="23"/>
      <c r="V54" s="23"/>
      <c r="W54" s="23"/>
      <c r="X54" s="23"/>
      <c r="Y54" s="23"/>
      <c r="Z54" s="24"/>
      <c r="AA54" s="24"/>
      <c r="AB54" s="25"/>
      <c r="AC54" s="25"/>
      <c r="AD54" s="32"/>
      <c r="AE54" s="32"/>
      <c r="AF54" s="32"/>
      <c r="AG54" s="32"/>
      <c r="AH54" s="32"/>
      <c r="AI54" s="32"/>
      <c r="AJ54" s="27"/>
      <c r="AK54" s="28"/>
      <c r="AL54" s="28"/>
      <c r="AM54" s="30"/>
      <c r="AN54" s="30"/>
      <c r="AO54" s="31"/>
    </row>
    <row r="55" spans="1:41" ht="15">
      <c r="A55" s="21"/>
      <c r="B55" s="21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2"/>
      <c r="Q55" s="22"/>
      <c r="R55" s="23"/>
      <c r="S55" s="23"/>
      <c r="T55" s="23"/>
      <c r="U55" s="23"/>
      <c r="V55" s="23"/>
      <c r="W55" s="23"/>
      <c r="X55" s="23"/>
      <c r="Y55" s="23"/>
      <c r="Z55" s="24"/>
      <c r="AA55" s="24"/>
      <c r="AB55" s="25"/>
      <c r="AC55" s="25"/>
      <c r="AD55" s="32"/>
      <c r="AE55" s="32"/>
      <c r="AF55" s="32"/>
      <c r="AG55" s="32"/>
      <c r="AH55" s="32"/>
      <c r="AI55" s="32"/>
      <c r="AJ55" s="27"/>
      <c r="AK55" s="28"/>
      <c r="AL55" s="28"/>
      <c r="AM55" s="30"/>
      <c r="AN55" s="30"/>
      <c r="AO55" s="31"/>
    </row>
    <row r="56" spans="1:41" ht="15">
      <c r="A56" s="21"/>
      <c r="B56" s="21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2"/>
      <c r="Q56" s="22"/>
      <c r="R56" s="23"/>
      <c r="S56" s="23"/>
      <c r="T56" s="23"/>
      <c r="U56" s="23"/>
      <c r="V56" s="23"/>
      <c r="W56" s="23"/>
      <c r="X56" s="23"/>
      <c r="Y56" s="23"/>
      <c r="Z56" s="24"/>
      <c r="AA56" s="24"/>
      <c r="AB56" s="25"/>
      <c r="AC56" s="25"/>
      <c r="AD56" s="32"/>
      <c r="AE56" s="32"/>
      <c r="AF56" s="32"/>
      <c r="AG56" s="32"/>
      <c r="AH56" s="32"/>
      <c r="AI56" s="32"/>
      <c r="AJ56" s="27"/>
      <c r="AK56" s="28"/>
      <c r="AL56" s="28"/>
      <c r="AM56" s="30"/>
      <c r="AN56" s="30"/>
      <c r="AO56" s="31"/>
    </row>
    <row r="57" spans="1:41" ht="15">
      <c r="A57" s="21"/>
      <c r="B57" s="21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5"/>
      <c r="AC57" s="25"/>
      <c r="AD57" s="32"/>
      <c r="AE57" s="32"/>
      <c r="AF57" s="32"/>
      <c r="AG57" s="32"/>
      <c r="AH57" s="32"/>
      <c r="AI57" s="32"/>
      <c r="AJ57" s="27"/>
      <c r="AK57" s="28"/>
      <c r="AL57" s="28"/>
      <c r="AM57" s="30"/>
      <c r="AN57" s="30"/>
      <c r="AO57" s="31"/>
    </row>
    <row r="58" spans="1:41" ht="15">
      <c r="A58" s="21"/>
      <c r="B58" s="21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2"/>
      <c r="Q58" s="22"/>
      <c r="R58" s="23"/>
      <c r="S58" s="23"/>
      <c r="T58" s="23"/>
      <c r="U58" s="23"/>
      <c r="V58" s="23"/>
      <c r="W58" s="23"/>
      <c r="X58" s="23"/>
      <c r="Y58" s="23"/>
      <c r="Z58" s="24"/>
      <c r="AA58" s="24"/>
      <c r="AB58" s="25"/>
      <c r="AC58" s="25"/>
      <c r="AD58" s="32"/>
      <c r="AE58" s="32"/>
      <c r="AF58" s="32"/>
      <c r="AG58" s="32"/>
      <c r="AH58" s="32"/>
      <c r="AI58" s="32"/>
      <c r="AJ58" s="27"/>
      <c r="AK58" s="28"/>
      <c r="AL58" s="28"/>
      <c r="AM58" s="30"/>
      <c r="AN58" s="30"/>
      <c r="AO58" s="31"/>
    </row>
    <row r="59" spans="1:41" ht="15">
      <c r="A59" s="21"/>
      <c r="B59" s="21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2"/>
      <c r="Q59" s="22"/>
      <c r="R59" s="23"/>
      <c r="S59" s="23"/>
      <c r="T59" s="23"/>
      <c r="U59" s="23"/>
      <c r="V59" s="23"/>
      <c r="W59" s="23"/>
      <c r="X59" s="23"/>
      <c r="Y59" s="23"/>
      <c r="Z59" s="24"/>
      <c r="AA59" s="24"/>
      <c r="AB59" s="25"/>
      <c r="AC59" s="25"/>
      <c r="AD59" s="32"/>
      <c r="AE59" s="32"/>
      <c r="AF59" s="32"/>
      <c r="AG59" s="32"/>
      <c r="AH59" s="32"/>
      <c r="AI59" s="32"/>
      <c r="AJ59" s="27"/>
      <c r="AK59" s="28"/>
      <c r="AL59" s="28"/>
      <c r="AM59" s="30"/>
      <c r="AN59" s="30"/>
      <c r="AO59" s="31"/>
    </row>
    <row r="60" spans="1:41" ht="15">
      <c r="A60" s="21"/>
      <c r="B60" s="21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2"/>
      <c r="Q60" s="22"/>
      <c r="R60" s="23"/>
      <c r="S60" s="23"/>
      <c r="T60" s="23"/>
      <c r="U60" s="23"/>
      <c r="V60" s="23"/>
      <c r="W60" s="23"/>
      <c r="X60" s="23"/>
      <c r="Y60" s="23"/>
      <c r="Z60" s="24"/>
      <c r="AA60" s="24"/>
      <c r="AB60" s="25"/>
      <c r="AC60" s="25"/>
      <c r="AD60" s="32"/>
      <c r="AE60" s="32"/>
      <c r="AF60" s="32"/>
      <c r="AG60" s="32"/>
      <c r="AH60" s="32"/>
      <c r="AI60" s="32"/>
      <c r="AJ60" s="27"/>
      <c r="AK60" s="28"/>
      <c r="AL60" s="28"/>
      <c r="AM60" s="30"/>
      <c r="AN60" s="30"/>
      <c r="AO60" s="31"/>
    </row>
    <row r="61" spans="1:41" ht="15">
      <c r="A61" s="21"/>
      <c r="B61" s="21"/>
      <c r="C61" s="21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2"/>
      <c r="Q61" s="22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32"/>
      <c r="AE61" s="32"/>
      <c r="AF61" s="32"/>
      <c r="AG61" s="32"/>
      <c r="AH61" s="32"/>
      <c r="AI61" s="32"/>
      <c r="AJ61" s="27"/>
      <c r="AK61" s="28"/>
      <c r="AL61" s="28"/>
      <c r="AM61" s="30"/>
      <c r="AN61" s="30"/>
      <c r="AO61" s="31"/>
    </row>
    <row r="62" spans="1:41" ht="15">
      <c r="A62" s="21"/>
      <c r="B62" s="21"/>
      <c r="C62" s="21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2"/>
      <c r="Q62" s="22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32"/>
      <c r="AE62" s="32"/>
      <c r="AF62" s="32"/>
      <c r="AG62" s="32"/>
      <c r="AH62" s="32"/>
      <c r="AI62" s="32"/>
      <c r="AJ62" s="27"/>
      <c r="AK62" s="28"/>
      <c r="AL62" s="28"/>
      <c r="AM62" s="30"/>
      <c r="AN62" s="30"/>
      <c r="AO62" s="31"/>
    </row>
    <row r="63" spans="1:41" ht="15">
      <c r="A63" s="21"/>
      <c r="B63" s="21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2"/>
      <c r="Q63" s="22"/>
      <c r="R63" s="23"/>
      <c r="S63" s="23"/>
      <c r="T63" s="23"/>
      <c r="U63" s="23"/>
      <c r="V63" s="23"/>
      <c r="W63" s="23"/>
      <c r="X63" s="23"/>
      <c r="Y63" s="23"/>
      <c r="Z63" s="24"/>
      <c r="AA63" s="24"/>
      <c r="AB63" s="25"/>
      <c r="AC63" s="25"/>
      <c r="AD63" s="32"/>
      <c r="AE63" s="32"/>
      <c r="AF63" s="32"/>
      <c r="AG63" s="32"/>
      <c r="AH63" s="32"/>
      <c r="AI63" s="32"/>
      <c r="AJ63" s="27"/>
      <c r="AK63" s="28"/>
      <c r="AL63" s="28"/>
      <c r="AM63" s="30"/>
      <c r="AN63" s="30"/>
      <c r="AO63" s="31"/>
    </row>
    <row r="64" spans="1:41" ht="15">
      <c r="A64" s="21"/>
      <c r="B64" s="21"/>
      <c r="C64" s="21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2"/>
      <c r="Q64" s="22"/>
      <c r="R64" s="23"/>
      <c r="S64" s="23"/>
      <c r="T64" s="23"/>
      <c r="U64" s="23"/>
      <c r="V64" s="23"/>
      <c r="W64" s="23"/>
      <c r="X64" s="23"/>
      <c r="Y64" s="23"/>
      <c r="Z64" s="24"/>
      <c r="AA64" s="24"/>
      <c r="AB64" s="25"/>
      <c r="AC64" s="25"/>
      <c r="AD64" s="32"/>
      <c r="AE64" s="32"/>
      <c r="AF64" s="32"/>
      <c r="AG64" s="32"/>
      <c r="AH64" s="32"/>
      <c r="AI64" s="32"/>
      <c r="AJ64" s="27"/>
      <c r="AK64" s="28"/>
      <c r="AL64" s="28"/>
      <c r="AM64" s="30"/>
      <c r="AN64" s="30"/>
      <c r="AO64" s="31"/>
    </row>
    <row r="65" spans="1:41" ht="15">
      <c r="A65" s="21"/>
      <c r="B65" s="21"/>
      <c r="C65" s="21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2"/>
      <c r="Q65" s="22"/>
      <c r="R65" s="23"/>
      <c r="S65" s="23"/>
      <c r="T65" s="23"/>
      <c r="U65" s="23"/>
      <c r="V65" s="23"/>
      <c r="W65" s="23"/>
      <c r="X65" s="23"/>
      <c r="Y65" s="23"/>
      <c r="Z65" s="24"/>
      <c r="AA65" s="24"/>
      <c r="AB65" s="25"/>
      <c r="AC65" s="25"/>
      <c r="AD65" s="32"/>
      <c r="AE65" s="32"/>
      <c r="AF65" s="32"/>
      <c r="AG65" s="32"/>
      <c r="AH65" s="32"/>
      <c r="AI65" s="32"/>
      <c r="AJ65" s="27"/>
      <c r="AK65" s="28"/>
      <c r="AL65" s="28"/>
      <c r="AM65" s="30"/>
      <c r="AN65" s="30"/>
      <c r="AO65" s="31"/>
    </row>
    <row r="66" spans="1:41" ht="15">
      <c r="A66" s="21"/>
      <c r="B66" s="21"/>
      <c r="C66" s="21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2"/>
      <c r="Q66" s="22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32"/>
      <c r="AE66" s="32"/>
      <c r="AF66" s="32"/>
      <c r="AG66" s="32"/>
      <c r="AH66" s="32"/>
      <c r="AI66" s="32"/>
      <c r="AJ66" s="27"/>
      <c r="AK66" s="28"/>
      <c r="AL66" s="28"/>
      <c r="AM66" s="30"/>
      <c r="AN66" s="30"/>
      <c r="AO66" s="31"/>
    </row>
    <row r="67" spans="1:41" ht="15">
      <c r="A67" s="21"/>
      <c r="B67" s="21"/>
      <c r="C67" s="2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2"/>
      <c r="Q67" s="22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32"/>
      <c r="AE67" s="32"/>
      <c r="AF67" s="32"/>
      <c r="AG67" s="32"/>
      <c r="AH67" s="32"/>
      <c r="AI67" s="32"/>
      <c r="AJ67" s="27"/>
      <c r="AK67" s="28"/>
      <c r="AL67" s="28"/>
      <c r="AM67" s="30"/>
      <c r="AN67" s="30"/>
      <c r="AO67" s="31"/>
    </row>
    <row r="68" spans="1:41" ht="15">
      <c r="A68" s="21"/>
      <c r="B68" s="21"/>
      <c r="C68" s="2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2"/>
      <c r="Q68" s="22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32"/>
      <c r="AE68" s="32"/>
      <c r="AF68" s="32"/>
      <c r="AG68" s="32"/>
      <c r="AH68" s="32"/>
      <c r="AI68" s="32"/>
      <c r="AJ68" s="27"/>
      <c r="AK68" s="28"/>
      <c r="AL68" s="28"/>
      <c r="AM68" s="30"/>
      <c r="AN68" s="30"/>
      <c r="AO68" s="31"/>
    </row>
    <row r="69" spans="1:41" ht="15">
      <c r="A69" s="2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2"/>
      <c r="Q69" s="22"/>
      <c r="R69" s="23"/>
      <c r="S69" s="23"/>
      <c r="T69" s="23"/>
      <c r="U69" s="23"/>
      <c r="V69" s="23"/>
      <c r="W69" s="23"/>
      <c r="X69" s="23"/>
      <c r="Y69" s="23"/>
      <c r="Z69" s="24"/>
      <c r="AA69" s="24"/>
      <c r="AB69" s="25"/>
      <c r="AC69" s="25"/>
      <c r="AD69" s="32"/>
      <c r="AE69" s="32"/>
      <c r="AF69" s="32"/>
      <c r="AG69" s="32"/>
      <c r="AH69" s="32"/>
      <c r="AI69" s="32"/>
      <c r="AJ69" s="27"/>
      <c r="AK69" s="28"/>
      <c r="AL69" s="28"/>
      <c r="AM69" s="30"/>
      <c r="AN69" s="30"/>
      <c r="AO69" s="31"/>
    </row>
    <row r="70" spans="1:41" ht="15">
      <c r="A70" s="21"/>
      <c r="B70" s="21"/>
      <c r="C70" s="2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2"/>
      <c r="Q70" s="22"/>
      <c r="R70" s="23"/>
      <c r="S70" s="23"/>
      <c r="T70" s="23"/>
      <c r="U70" s="23"/>
      <c r="V70" s="23"/>
      <c r="W70" s="23"/>
      <c r="X70" s="23"/>
      <c r="Y70" s="23"/>
      <c r="Z70" s="24"/>
      <c r="AA70" s="24"/>
      <c r="AB70" s="25"/>
      <c r="AC70" s="25"/>
      <c r="AD70" s="32"/>
      <c r="AE70" s="32"/>
      <c r="AF70" s="32"/>
      <c r="AG70" s="32"/>
      <c r="AH70" s="32"/>
      <c r="AI70" s="32"/>
      <c r="AJ70" s="27"/>
      <c r="AK70" s="28"/>
      <c r="AL70" s="28"/>
      <c r="AM70" s="30"/>
      <c r="AN70" s="30"/>
      <c r="AO70" s="31"/>
    </row>
    <row r="71" spans="1:41" ht="15">
      <c r="A71" s="21"/>
      <c r="B71" s="21"/>
      <c r="C71" s="2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2"/>
      <c r="Q71" s="22"/>
      <c r="R71" s="23"/>
      <c r="S71" s="23"/>
      <c r="T71" s="23"/>
      <c r="U71" s="23"/>
      <c r="V71" s="23"/>
      <c r="W71" s="23"/>
      <c r="X71" s="23"/>
      <c r="Y71" s="23"/>
      <c r="Z71" s="24"/>
      <c r="AA71" s="24"/>
      <c r="AB71" s="25"/>
      <c r="AC71" s="25"/>
      <c r="AD71" s="32"/>
      <c r="AE71" s="32"/>
      <c r="AF71" s="32"/>
      <c r="AG71" s="32"/>
      <c r="AH71" s="32"/>
      <c r="AI71" s="32"/>
      <c r="AJ71" s="27"/>
      <c r="AK71" s="28"/>
      <c r="AL71" s="28"/>
      <c r="AM71" s="30"/>
      <c r="AN71" s="30"/>
      <c r="AO71" s="31"/>
    </row>
    <row r="72" spans="1:41" ht="15">
      <c r="A72" s="21"/>
      <c r="B72" s="21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2"/>
      <c r="Q72" s="22"/>
      <c r="R72" s="23"/>
      <c r="S72" s="23"/>
      <c r="T72" s="23"/>
      <c r="U72" s="23"/>
      <c r="V72" s="23"/>
      <c r="W72" s="23"/>
      <c r="X72" s="23"/>
      <c r="Y72" s="23"/>
      <c r="Z72" s="24"/>
      <c r="AA72" s="24"/>
      <c r="AB72" s="25"/>
      <c r="AC72" s="25"/>
      <c r="AD72" s="32"/>
      <c r="AE72" s="32"/>
      <c r="AF72" s="32"/>
      <c r="AG72" s="32"/>
      <c r="AH72" s="32"/>
      <c r="AI72" s="32"/>
      <c r="AJ72" s="27"/>
      <c r="AK72" s="28"/>
      <c r="AL72" s="28"/>
      <c r="AM72" s="30"/>
      <c r="AN72" s="30"/>
      <c r="AO72" s="31"/>
    </row>
    <row r="73" spans="1:41" ht="15">
      <c r="A73" s="21"/>
      <c r="B73" s="21"/>
      <c r="C73" s="2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2"/>
      <c r="Q73" s="22"/>
      <c r="R73" s="23"/>
      <c r="S73" s="23"/>
      <c r="T73" s="23"/>
      <c r="U73" s="23"/>
      <c r="V73" s="23"/>
      <c r="W73" s="23"/>
      <c r="X73" s="23"/>
      <c r="Y73" s="23"/>
      <c r="Z73" s="24"/>
      <c r="AA73" s="24"/>
      <c r="AB73" s="25"/>
      <c r="AC73" s="25"/>
      <c r="AD73" s="32"/>
      <c r="AE73" s="32"/>
      <c r="AF73" s="32"/>
      <c r="AG73" s="32"/>
      <c r="AH73" s="32"/>
      <c r="AI73" s="32"/>
      <c r="AJ73" s="27"/>
      <c r="AK73" s="28"/>
      <c r="AL73" s="28"/>
      <c r="AM73" s="30"/>
      <c r="AN73" s="30"/>
      <c r="AO73" s="31"/>
    </row>
    <row r="74" spans="1:41" ht="15">
      <c r="A74" s="21"/>
      <c r="B74" s="21"/>
      <c r="C74" s="21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2"/>
      <c r="Q74" s="22"/>
      <c r="R74" s="23"/>
      <c r="S74" s="23"/>
      <c r="T74" s="23"/>
      <c r="U74" s="23"/>
      <c r="V74" s="23"/>
      <c r="W74" s="23"/>
      <c r="X74" s="23"/>
      <c r="Y74" s="23"/>
      <c r="Z74" s="24"/>
      <c r="AA74" s="24"/>
      <c r="AB74" s="25"/>
      <c r="AC74" s="25"/>
      <c r="AD74" s="32"/>
      <c r="AE74" s="32"/>
      <c r="AF74" s="32"/>
      <c r="AG74" s="32"/>
      <c r="AH74" s="32"/>
      <c r="AI74" s="32"/>
      <c r="AJ74" s="27"/>
      <c r="AK74" s="28"/>
      <c r="AL74" s="28"/>
      <c r="AM74" s="30"/>
      <c r="AN74" s="30"/>
      <c r="AO74" s="31"/>
    </row>
    <row r="75" spans="1:41" ht="15">
      <c r="A75" s="21"/>
      <c r="B75" s="21"/>
      <c r="C75" s="21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2"/>
      <c r="Q75" s="22"/>
      <c r="R75" s="23"/>
      <c r="S75" s="23"/>
      <c r="T75" s="23"/>
      <c r="U75" s="23"/>
      <c r="V75" s="23"/>
      <c r="W75" s="23"/>
      <c r="X75" s="23"/>
      <c r="Y75" s="23"/>
      <c r="Z75" s="24"/>
      <c r="AA75" s="24"/>
      <c r="AB75" s="25"/>
      <c r="AC75" s="25"/>
      <c r="AD75" s="32"/>
      <c r="AE75" s="32"/>
      <c r="AF75" s="32"/>
      <c r="AG75" s="32"/>
      <c r="AH75" s="32"/>
      <c r="AI75" s="32"/>
      <c r="AJ75" s="27"/>
      <c r="AK75" s="28"/>
      <c r="AL75" s="28"/>
      <c r="AM75" s="30"/>
      <c r="AN75" s="30"/>
      <c r="AO75" s="31"/>
    </row>
    <row r="76" spans="1:41" ht="15">
      <c r="A76" s="21"/>
      <c r="B76" s="21"/>
      <c r="C76" s="2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2"/>
      <c r="Q76" s="22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5"/>
      <c r="AC76" s="25"/>
      <c r="AD76" s="32"/>
      <c r="AE76" s="32"/>
      <c r="AF76" s="32"/>
      <c r="AG76" s="32"/>
      <c r="AH76" s="32"/>
      <c r="AI76" s="32"/>
      <c r="AJ76" s="27"/>
      <c r="AK76" s="28"/>
      <c r="AL76" s="28"/>
      <c r="AM76" s="30"/>
      <c r="AN76" s="30"/>
      <c r="AO76" s="31"/>
    </row>
    <row r="77" spans="1:41" ht="15">
      <c r="A77" s="21"/>
      <c r="B77" s="21"/>
      <c r="C77" s="21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2"/>
      <c r="Q77" s="22"/>
      <c r="R77" s="23"/>
      <c r="S77" s="23"/>
      <c r="T77" s="23"/>
      <c r="U77" s="23"/>
      <c r="V77" s="23"/>
      <c r="W77" s="23"/>
      <c r="X77" s="23"/>
      <c r="Y77" s="23"/>
      <c r="Z77" s="24"/>
      <c r="AA77" s="24"/>
      <c r="AB77" s="25"/>
      <c r="AC77" s="25"/>
      <c r="AD77" s="32"/>
      <c r="AE77" s="32"/>
      <c r="AF77" s="32"/>
      <c r="AG77" s="32"/>
      <c r="AH77" s="32"/>
      <c r="AI77" s="32"/>
      <c r="AJ77" s="27"/>
      <c r="AK77" s="28"/>
      <c r="AL77" s="28"/>
      <c r="AM77" s="30"/>
      <c r="AN77" s="30"/>
      <c r="AO77" s="31"/>
    </row>
    <row r="78" spans="1:41" ht="15">
      <c r="A78" s="21"/>
      <c r="B78" s="21"/>
      <c r="C78" s="2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5"/>
      <c r="AC78" s="25"/>
      <c r="AD78" s="32"/>
      <c r="AE78" s="32"/>
      <c r="AF78" s="32"/>
      <c r="AG78" s="32"/>
      <c r="AH78" s="32"/>
      <c r="AI78" s="32"/>
      <c r="AJ78" s="27"/>
      <c r="AK78" s="28"/>
      <c r="AL78" s="28"/>
      <c r="AM78" s="30"/>
      <c r="AN78" s="30"/>
      <c r="AO78" s="31"/>
    </row>
    <row r="79" spans="1:41" ht="15">
      <c r="A79" s="21"/>
      <c r="B79" s="21"/>
      <c r="C79" s="21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2"/>
      <c r="Q79" s="22"/>
      <c r="R79" s="23"/>
      <c r="S79" s="23"/>
      <c r="T79" s="23"/>
      <c r="U79" s="23"/>
      <c r="V79" s="23"/>
      <c r="W79" s="23"/>
      <c r="X79" s="23"/>
      <c r="Y79" s="23"/>
      <c r="Z79" s="24"/>
      <c r="AA79" s="24"/>
      <c r="AB79" s="25"/>
      <c r="AC79" s="25"/>
      <c r="AD79" s="32"/>
      <c r="AE79" s="32"/>
      <c r="AF79" s="32"/>
      <c r="AG79" s="32"/>
      <c r="AH79" s="32"/>
      <c r="AI79" s="32"/>
      <c r="AJ79" s="27"/>
      <c r="AK79" s="28"/>
      <c r="AL79" s="28"/>
      <c r="AM79" s="30"/>
      <c r="AN79" s="30"/>
      <c r="AO79" s="31"/>
    </row>
    <row r="80" spans="1:41" ht="15">
      <c r="A80" s="21"/>
      <c r="B80" s="21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2"/>
      <c r="Q80" s="22"/>
      <c r="R80" s="23"/>
      <c r="S80" s="23"/>
      <c r="T80" s="23"/>
      <c r="U80" s="23"/>
      <c r="V80" s="23"/>
      <c r="W80" s="23"/>
      <c r="X80" s="23"/>
      <c r="Y80" s="23"/>
      <c r="Z80" s="24"/>
      <c r="AA80" s="24"/>
      <c r="AB80" s="25"/>
      <c r="AC80" s="25"/>
      <c r="AD80" s="32"/>
      <c r="AE80" s="32"/>
      <c r="AF80" s="32"/>
      <c r="AG80" s="32"/>
      <c r="AH80" s="32"/>
      <c r="AI80" s="32"/>
      <c r="AJ80" s="27"/>
      <c r="AK80" s="28"/>
      <c r="AL80" s="28"/>
      <c r="AM80" s="30"/>
      <c r="AN80" s="30"/>
      <c r="AO80" s="31"/>
    </row>
    <row r="81" spans="1:41" ht="15">
      <c r="A81" s="21"/>
      <c r="B81" s="21"/>
      <c r="C81" s="2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2"/>
      <c r="Q81" s="22"/>
      <c r="R81" s="23"/>
      <c r="S81" s="23"/>
      <c r="T81" s="23"/>
      <c r="U81" s="23"/>
      <c r="V81" s="23"/>
      <c r="W81" s="23"/>
      <c r="X81" s="23"/>
      <c r="Y81" s="23"/>
      <c r="Z81" s="24"/>
      <c r="AA81" s="24"/>
      <c r="AB81" s="25"/>
      <c r="AC81" s="25"/>
      <c r="AD81" s="32"/>
      <c r="AE81" s="32"/>
      <c r="AF81" s="32"/>
      <c r="AG81" s="32"/>
      <c r="AH81" s="32"/>
      <c r="AI81" s="32"/>
      <c r="AJ81" s="27"/>
      <c r="AK81" s="28"/>
      <c r="AL81" s="28"/>
      <c r="AM81" s="30"/>
      <c r="AN81" s="30"/>
      <c r="AO81" s="31"/>
    </row>
    <row r="82" spans="1:41" ht="15">
      <c r="A82" s="21"/>
      <c r="B82" s="21"/>
      <c r="C82" s="2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4"/>
      <c r="AA82" s="24"/>
      <c r="AB82" s="25"/>
      <c r="AC82" s="25"/>
      <c r="AD82" s="32"/>
      <c r="AE82" s="32"/>
      <c r="AF82" s="32"/>
      <c r="AG82" s="32"/>
      <c r="AH82" s="32"/>
      <c r="AI82" s="32"/>
      <c r="AJ82" s="27"/>
      <c r="AK82" s="28"/>
      <c r="AL82" s="28"/>
      <c r="AM82" s="30"/>
      <c r="AN82" s="30"/>
      <c r="AO82" s="31"/>
    </row>
    <row r="83" spans="1:41" ht="15">
      <c r="A83" s="21"/>
      <c r="B83" s="21"/>
      <c r="C83" s="21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2"/>
      <c r="Q83" s="22"/>
      <c r="R83" s="23"/>
      <c r="S83" s="23"/>
      <c r="T83" s="23"/>
      <c r="U83" s="23"/>
      <c r="V83" s="23"/>
      <c r="W83" s="23"/>
      <c r="X83" s="23"/>
      <c r="Y83" s="23"/>
      <c r="Z83" s="24"/>
      <c r="AA83" s="24"/>
      <c r="AB83" s="25"/>
      <c r="AC83" s="25"/>
      <c r="AD83" s="32"/>
      <c r="AE83" s="32"/>
      <c r="AF83" s="32"/>
      <c r="AG83" s="32"/>
      <c r="AH83" s="32"/>
      <c r="AI83" s="32"/>
      <c r="AJ83" s="27"/>
      <c r="AK83" s="28"/>
      <c r="AL83" s="28"/>
      <c r="AM83" s="30"/>
      <c r="AN83" s="30"/>
      <c r="AO83" s="31"/>
    </row>
    <row r="84" spans="1:41" ht="15">
      <c r="A84" s="21"/>
      <c r="B84" s="21"/>
      <c r="C84" s="21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2"/>
      <c r="Q84" s="22"/>
      <c r="R84" s="23"/>
      <c r="S84" s="23"/>
      <c r="T84" s="23"/>
      <c r="U84" s="23"/>
      <c r="V84" s="23"/>
      <c r="W84" s="23"/>
      <c r="X84" s="23"/>
      <c r="Y84" s="23"/>
      <c r="Z84" s="24"/>
      <c r="AA84" s="24"/>
      <c r="AB84" s="25"/>
      <c r="AC84" s="25"/>
      <c r="AD84" s="32"/>
      <c r="AE84" s="32"/>
      <c r="AF84" s="32"/>
      <c r="AG84" s="32"/>
      <c r="AH84" s="32"/>
      <c r="AI84" s="32"/>
      <c r="AJ84" s="27"/>
      <c r="AK84" s="28"/>
      <c r="AL84" s="28"/>
      <c r="AM84" s="30"/>
      <c r="AN84" s="30"/>
      <c r="AO84" s="31"/>
    </row>
    <row r="85" spans="1:41" ht="15">
      <c r="A85" s="21"/>
      <c r="B85" s="21"/>
      <c r="C85" s="21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2"/>
      <c r="Q85" s="22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5"/>
      <c r="AC85" s="25"/>
      <c r="AD85" s="32"/>
      <c r="AE85" s="32"/>
      <c r="AF85" s="32"/>
      <c r="AG85" s="32"/>
      <c r="AH85" s="32"/>
      <c r="AI85" s="32"/>
      <c r="AJ85" s="27"/>
      <c r="AK85" s="28"/>
      <c r="AL85" s="28"/>
      <c r="AM85" s="30"/>
      <c r="AN85" s="30"/>
      <c r="AO85" s="31"/>
    </row>
    <row r="86" spans="1:41" ht="15">
      <c r="A86" s="21"/>
      <c r="B86" s="21"/>
      <c r="C86" s="21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2"/>
      <c r="Q86" s="22"/>
      <c r="R86" s="23"/>
      <c r="S86" s="23"/>
      <c r="T86" s="23"/>
      <c r="U86" s="23"/>
      <c r="V86" s="23"/>
      <c r="W86" s="23"/>
      <c r="X86" s="23"/>
      <c r="Y86" s="23"/>
      <c r="Z86" s="24"/>
      <c r="AA86" s="24"/>
      <c r="AB86" s="25"/>
      <c r="AC86" s="25"/>
      <c r="AD86" s="32"/>
      <c r="AE86" s="32"/>
      <c r="AF86" s="32"/>
      <c r="AG86" s="32"/>
      <c r="AH86" s="32"/>
      <c r="AI86" s="32"/>
      <c r="AJ86" s="27"/>
      <c r="AK86" s="28"/>
      <c r="AL86" s="28"/>
      <c r="AM86" s="30"/>
      <c r="AN86" s="30"/>
      <c r="AO86" s="31"/>
    </row>
    <row r="87" spans="1:41" ht="15">
      <c r="A87" s="21"/>
      <c r="B87" s="21"/>
      <c r="C87" s="21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2"/>
      <c r="Q87" s="22"/>
      <c r="R87" s="23"/>
      <c r="S87" s="23"/>
      <c r="T87" s="23"/>
      <c r="U87" s="23"/>
      <c r="V87" s="23"/>
      <c r="W87" s="23"/>
      <c r="X87" s="23"/>
      <c r="Y87" s="23"/>
      <c r="Z87" s="24"/>
      <c r="AA87" s="24"/>
      <c r="AB87" s="25"/>
      <c r="AC87" s="25"/>
      <c r="AD87" s="32"/>
      <c r="AE87" s="32"/>
      <c r="AF87" s="32"/>
      <c r="AG87" s="32"/>
      <c r="AH87" s="32"/>
      <c r="AI87" s="32"/>
      <c r="AJ87" s="27"/>
      <c r="AK87" s="28"/>
      <c r="AL87" s="28"/>
      <c r="AM87" s="30"/>
      <c r="AN87" s="30"/>
      <c r="AO87" s="31"/>
    </row>
    <row r="88" spans="1:41" ht="15">
      <c r="A88" s="21"/>
      <c r="B88" s="21"/>
      <c r="C88" s="2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4"/>
      <c r="AA88" s="24"/>
      <c r="AB88" s="25"/>
      <c r="AC88" s="25"/>
      <c r="AD88" s="32"/>
      <c r="AE88" s="32"/>
      <c r="AF88" s="32"/>
      <c r="AG88" s="32"/>
      <c r="AH88" s="32"/>
      <c r="AI88" s="32"/>
      <c r="AJ88" s="27"/>
      <c r="AK88" s="28"/>
      <c r="AL88" s="28"/>
      <c r="AM88" s="30"/>
      <c r="AN88" s="30"/>
      <c r="AO88" s="31"/>
    </row>
    <row r="89" spans="1:41" ht="15">
      <c r="A89" s="21"/>
      <c r="B89" s="21"/>
      <c r="C89" s="2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2"/>
      <c r="Q89" s="22"/>
      <c r="R89" s="23"/>
      <c r="S89" s="23"/>
      <c r="T89" s="23"/>
      <c r="U89" s="23"/>
      <c r="V89" s="23"/>
      <c r="W89" s="23"/>
      <c r="X89" s="23"/>
      <c r="Y89" s="23"/>
      <c r="Z89" s="24"/>
      <c r="AA89" s="24"/>
      <c r="AB89" s="25"/>
      <c r="AC89" s="25"/>
      <c r="AD89" s="32"/>
      <c r="AE89" s="32"/>
      <c r="AF89" s="32"/>
      <c r="AG89" s="32"/>
      <c r="AH89" s="32"/>
      <c r="AI89" s="32"/>
      <c r="AJ89" s="27"/>
      <c r="AK89" s="28"/>
      <c r="AL89" s="28"/>
      <c r="AM89" s="30"/>
      <c r="AN89" s="30"/>
      <c r="AO89" s="31"/>
    </row>
    <row r="90" spans="1:41" ht="15">
      <c r="A90" s="21"/>
      <c r="B90" s="21"/>
      <c r="C90" s="21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2"/>
      <c r="Q90" s="22"/>
      <c r="R90" s="23"/>
      <c r="S90" s="23"/>
      <c r="T90" s="23"/>
      <c r="U90" s="23"/>
      <c r="V90" s="23"/>
      <c r="W90" s="23"/>
      <c r="X90" s="23"/>
      <c r="Y90" s="23"/>
      <c r="Z90" s="24"/>
      <c r="AA90" s="24"/>
      <c r="AB90" s="25"/>
      <c r="AC90" s="25"/>
      <c r="AD90" s="32"/>
      <c r="AE90" s="32"/>
      <c r="AF90" s="32"/>
      <c r="AG90" s="32"/>
      <c r="AH90" s="32"/>
      <c r="AI90" s="32"/>
      <c r="AJ90" s="27"/>
      <c r="AK90" s="28"/>
      <c r="AL90" s="28"/>
      <c r="AM90" s="30"/>
      <c r="AN90" s="30"/>
      <c r="AO90" s="31"/>
    </row>
    <row r="91" spans="1:41" ht="15">
      <c r="A91" s="21"/>
      <c r="B91" s="21"/>
      <c r="C91" s="21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2"/>
      <c r="Q91" s="22"/>
      <c r="R91" s="23"/>
      <c r="S91" s="23"/>
      <c r="T91" s="23"/>
      <c r="U91" s="23"/>
      <c r="V91" s="23"/>
      <c r="W91" s="23"/>
      <c r="X91" s="23"/>
      <c r="Y91" s="23"/>
      <c r="Z91" s="24"/>
      <c r="AA91" s="24"/>
      <c r="AB91" s="25"/>
      <c r="AC91" s="25"/>
      <c r="AD91" s="32"/>
      <c r="AE91" s="32"/>
      <c r="AF91" s="32"/>
      <c r="AG91" s="32"/>
      <c r="AH91" s="32"/>
      <c r="AI91" s="32"/>
      <c r="AJ91" s="27"/>
      <c r="AK91" s="28"/>
      <c r="AL91" s="28"/>
      <c r="AM91" s="30"/>
      <c r="AN91" s="30"/>
      <c r="AO91" s="31"/>
    </row>
    <row r="92" spans="1:41" ht="15">
      <c r="A92" s="21"/>
      <c r="B92" s="21"/>
      <c r="C92" s="21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2"/>
      <c r="Q92" s="22"/>
      <c r="R92" s="23"/>
      <c r="S92" s="23"/>
      <c r="T92" s="23"/>
      <c r="U92" s="23"/>
      <c r="V92" s="23"/>
      <c r="W92" s="23"/>
      <c r="X92" s="23"/>
      <c r="Y92" s="23"/>
      <c r="Z92" s="24"/>
      <c r="AA92" s="24"/>
      <c r="AB92" s="25"/>
      <c r="AC92" s="25"/>
      <c r="AD92" s="32"/>
      <c r="AE92" s="32"/>
      <c r="AF92" s="32"/>
      <c r="AG92" s="32"/>
      <c r="AH92" s="32"/>
      <c r="AI92" s="32"/>
      <c r="AJ92" s="27"/>
      <c r="AK92" s="28"/>
      <c r="AL92" s="28"/>
      <c r="AM92" s="30"/>
      <c r="AN92" s="30"/>
      <c r="AO92" s="31"/>
    </row>
    <row r="93" spans="1:41" ht="15">
      <c r="A93" s="21"/>
      <c r="B93" s="21"/>
      <c r="C93" s="21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2"/>
      <c r="Q93" s="22"/>
      <c r="R93" s="23"/>
      <c r="S93" s="23"/>
      <c r="T93" s="23"/>
      <c r="U93" s="23"/>
      <c r="V93" s="23"/>
      <c r="W93" s="23"/>
      <c r="X93" s="23"/>
      <c r="Y93" s="23"/>
      <c r="Z93" s="24"/>
      <c r="AA93" s="24"/>
      <c r="AB93" s="25"/>
      <c r="AC93" s="25"/>
      <c r="AD93" s="32"/>
      <c r="AE93" s="32"/>
      <c r="AF93" s="32"/>
      <c r="AG93" s="32"/>
      <c r="AH93" s="32"/>
      <c r="AI93" s="32"/>
      <c r="AJ93" s="27"/>
      <c r="AK93" s="28"/>
      <c r="AL93" s="28"/>
      <c r="AM93" s="30"/>
      <c r="AN93" s="30"/>
      <c r="AO93" s="31"/>
    </row>
    <row r="94" spans="1:41" ht="15">
      <c r="A94" s="21"/>
      <c r="B94" s="21"/>
      <c r="C94" s="21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4"/>
      <c r="AA94" s="24"/>
      <c r="AB94" s="25"/>
      <c r="AC94" s="25"/>
      <c r="AD94" s="32"/>
      <c r="AE94" s="32"/>
      <c r="AF94" s="32"/>
      <c r="AG94" s="32"/>
      <c r="AH94" s="32"/>
      <c r="AI94" s="32"/>
      <c r="AJ94" s="27"/>
      <c r="AK94" s="28"/>
      <c r="AL94" s="28"/>
      <c r="AM94" s="30"/>
      <c r="AN94" s="30"/>
      <c r="AO94" s="31"/>
    </row>
    <row r="95" spans="1:41" ht="15">
      <c r="A95" s="21"/>
      <c r="B95" s="21"/>
      <c r="C95" s="21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2"/>
      <c r="Q95" s="22"/>
      <c r="R95" s="23"/>
      <c r="S95" s="23"/>
      <c r="T95" s="23"/>
      <c r="U95" s="23"/>
      <c r="V95" s="23"/>
      <c r="W95" s="23"/>
      <c r="X95" s="23"/>
      <c r="Y95" s="23"/>
      <c r="Z95" s="24"/>
      <c r="AA95" s="24"/>
      <c r="AB95" s="25"/>
      <c r="AC95" s="25"/>
      <c r="AD95" s="32"/>
      <c r="AE95" s="32"/>
      <c r="AF95" s="32"/>
      <c r="AG95" s="32"/>
      <c r="AH95" s="32"/>
      <c r="AI95" s="32"/>
      <c r="AJ95" s="27"/>
      <c r="AK95" s="28"/>
      <c r="AL95" s="28"/>
      <c r="AM95" s="30"/>
      <c r="AN95" s="30"/>
      <c r="AO95" s="31"/>
    </row>
    <row r="96" spans="1:41" ht="15">
      <c r="A96" s="21"/>
      <c r="B96" s="21"/>
      <c r="C96" s="21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2"/>
      <c r="Q96" s="22"/>
      <c r="R96" s="23"/>
      <c r="S96" s="23"/>
      <c r="T96" s="23"/>
      <c r="U96" s="23"/>
      <c r="V96" s="23"/>
      <c r="W96" s="23"/>
      <c r="X96" s="23"/>
      <c r="Y96" s="23"/>
      <c r="Z96" s="24"/>
      <c r="AA96" s="24"/>
      <c r="AB96" s="25"/>
      <c r="AC96" s="25"/>
      <c r="AD96" s="32"/>
      <c r="AE96" s="32"/>
      <c r="AF96" s="32"/>
      <c r="AG96" s="32"/>
      <c r="AH96" s="32"/>
      <c r="AI96" s="32"/>
      <c r="AJ96" s="27"/>
      <c r="AK96" s="28"/>
      <c r="AL96" s="28"/>
      <c r="AM96" s="30"/>
      <c r="AN96" s="30"/>
      <c r="AO96" s="31"/>
    </row>
    <row r="97" spans="1:41" ht="15">
      <c r="A97" s="21"/>
      <c r="B97" s="21"/>
      <c r="C97" s="21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2"/>
      <c r="Q97" s="22"/>
      <c r="R97" s="23"/>
      <c r="S97" s="23"/>
      <c r="T97" s="23"/>
      <c r="U97" s="23"/>
      <c r="V97" s="23"/>
      <c r="W97" s="23"/>
      <c r="X97" s="23"/>
      <c r="Y97" s="23"/>
      <c r="Z97" s="24"/>
      <c r="AA97" s="24"/>
      <c r="AB97" s="25"/>
      <c r="AC97" s="25"/>
      <c r="AD97" s="32"/>
      <c r="AE97" s="32"/>
      <c r="AF97" s="32"/>
      <c r="AG97" s="32"/>
      <c r="AH97" s="32"/>
      <c r="AI97" s="32"/>
      <c r="AJ97" s="27"/>
      <c r="AK97" s="28"/>
      <c r="AL97" s="28"/>
      <c r="AM97" s="30"/>
      <c r="AN97" s="30"/>
      <c r="AO97" s="31"/>
    </row>
    <row r="98" spans="1:41" ht="15">
      <c r="A98" s="21"/>
      <c r="B98" s="21"/>
      <c r="C98" s="21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2"/>
      <c r="Q98" s="22"/>
      <c r="R98" s="23"/>
      <c r="S98" s="23"/>
      <c r="T98" s="23"/>
      <c r="U98" s="23"/>
      <c r="V98" s="23"/>
      <c r="W98" s="23"/>
      <c r="X98" s="23"/>
      <c r="Y98" s="23"/>
      <c r="Z98" s="24"/>
      <c r="AA98" s="24"/>
      <c r="AB98" s="25"/>
      <c r="AC98" s="25"/>
      <c r="AD98" s="32"/>
      <c r="AE98" s="32"/>
      <c r="AF98" s="32"/>
      <c r="AG98" s="32"/>
      <c r="AH98" s="32"/>
      <c r="AI98" s="32"/>
      <c r="AJ98" s="27"/>
      <c r="AK98" s="28"/>
      <c r="AL98" s="28"/>
      <c r="AM98" s="30"/>
      <c r="AN98" s="30"/>
      <c r="AO98" s="31"/>
    </row>
    <row r="99" spans="1:41" ht="15">
      <c r="A99" s="21"/>
      <c r="B99" s="21"/>
      <c r="C99" s="2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2"/>
      <c r="Q99" s="22"/>
      <c r="R99" s="23"/>
      <c r="S99" s="23"/>
      <c r="T99" s="23"/>
      <c r="U99" s="23"/>
      <c r="V99" s="23"/>
      <c r="W99" s="23"/>
      <c r="X99" s="23"/>
      <c r="Y99" s="23"/>
      <c r="Z99" s="24"/>
      <c r="AA99" s="24"/>
      <c r="AB99" s="25"/>
      <c r="AC99" s="25"/>
      <c r="AD99" s="32"/>
      <c r="AE99" s="32"/>
      <c r="AF99" s="32"/>
      <c r="AG99" s="32"/>
      <c r="AH99" s="32"/>
      <c r="AI99" s="32"/>
      <c r="AJ99" s="27"/>
      <c r="AK99" s="28"/>
      <c r="AL99" s="28"/>
      <c r="AM99" s="30"/>
      <c r="AN99" s="30"/>
      <c r="AO99" s="31"/>
    </row>
    <row r="100" spans="1:41" ht="15">
      <c r="A100" s="21"/>
      <c r="B100" s="21"/>
      <c r="C100" s="2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4"/>
      <c r="AA100" s="24"/>
      <c r="AB100" s="25"/>
      <c r="AC100" s="25"/>
      <c r="AD100" s="32"/>
      <c r="AE100" s="32"/>
      <c r="AF100" s="32"/>
      <c r="AG100" s="32"/>
      <c r="AH100" s="32"/>
      <c r="AI100" s="32"/>
      <c r="AJ100" s="27"/>
      <c r="AK100" s="28"/>
      <c r="AL100" s="28"/>
      <c r="AM100" s="30"/>
      <c r="AN100" s="30"/>
      <c r="AO100" s="31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priority="43" dxfId="22" stopIfTrue="1">
      <formula>AND(NOT(ISBLANK($A5)),ISBLANK(B5))</formula>
    </cfRule>
  </conditionalFormatting>
  <conditionalFormatting sqref="C5:C100">
    <cfRule type="expression" priority="44" dxfId="22" stopIfTrue="1">
      <formula>AND(NOT(ISBLANK(A5)),ISBLANK(C5))</formula>
    </cfRule>
  </conditionalFormatting>
  <conditionalFormatting sqref="X5:X100 T5:T100 V5:V100 R5:R100 D5:D100 F5:F100 H5:H100 J5:J100 L5:L100 N5:N100">
    <cfRule type="expression" priority="45" dxfId="22" stopIfTrue="1">
      <formula>AND(NOT(ISBLANK(E5)),ISBLANK(D5))</formula>
    </cfRule>
  </conditionalFormatting>
  <conditionalFormatting sqref="Y5:Y100 U5:U100 W5:W100 S5:S100 O5:O100 E5:E100 G5:G100 I5:I100 K5:K100 M5:M100">
    <cfRule type="expression" priority="46" dxfId="22" stopIfTrue="1">
      <formula>AND(NOT(ISBLANK(D5)),ISBLANK(E5))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OrEqual" allowBlank="1" showInputMessage="1" showErrorMessage="1" sqref="AK4:AM4 AD4:AI4 AM5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O4 AB4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decimal" operator="greaterThan" allowBlank="1" showInputMessage="1" showErrorMessage="1" sqref="AK5:AL100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</dc:creator>
  <cp:keywords/>
  <dc:description/>
  <cp:lastModifiedBy>CPS</cp:lastModifiedBy>
  <dcterms:created xsi:type="dcterms:W3CDTF">2015-05-18T09:00:04Z</dcterms:created>
  <dcterms:modified xsi:type="dcterms:W3CDTF">2016-06-08T08:02:35Z</dcterms:modified>
  <cp:category/>
  <cp:version/>
  <cp:contentType/>
  <cp:contentStatus/>
</cp:coreProperties>
</file>