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930" windowWidth="24240" windowHeight="5895" tabRatio="934" activeTab="0"/>
  </bookViews>
  <sheets>
    <sheet name="2014_15 (APR)" sheetId="1" r:id="rId1"/>
    <sheet name="2014_15 (MAY)" sheetId="2" r:id="rId2"/>
    <sheet name="2014_15 (JUNE)" sheetId="3" r:id="rId3"/>
    <sheet name="2014_15 (JULY)" sheetId="4" r:id="rId4"/>
    <sheet name="2014_15 (AUGUST)" sheetId="5" r:id="rId5"/>
    <sheet name="2014_15 (SEPT)" sheetId="6" r:id="rId6"/>
    <sheet name="2014_15 (OCT)" sheetId="7" r:id="rId7"/>
    <sheet name="2014_15 (NOV)" sheetId="8" r:id="rId8"/>
    <sheet name="2014_15 (DEC)" sheetId="9" r:id="rId9"/>
    <sheet name="2014_15 (JAN)" sheetId="10" r:id="rId10"/>
    <sheet name="2014_15 (FEB)" sheetId="11" r:id="rId11"/>
    <sheet name="2014_15 (MARCH)" sheetId="12" r:id="rId12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<sst xmlns="http://schemas.openxmlformats.org/spreadsheetml/2006/main" count="732" uniqueCount="37">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</sst>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164" fontId="2" fillId="0" borderId="0" applyFont="0" applyFill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165" fontId="7" fillId="27" borderId="0" applyNumberFormat="0">
      <alignment/>
      <protection locked="0"/>
    </xf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3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6" fontId="12" fillId="34" borderId="13" xfId="0" applyNumberFormat="1" applyFont="1" applyFill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0" fontId="0" fillId="36" borderId="10" xfId="0" applyFill="1" applyBorder="1" applyAlignment="1" applyProtection="1">
      <alignment horizontal="right" vertical="center"/>
      <protection/>
    </xf>
    <xf numFmtId="3" fontId="0" fillId="37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ont="1" applyFill="1" applyBorder="1" applyAlignment="1" applyProtection="1">
      <alignment horizontal="right" vertical="center"/>
      <protection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0" xfId="0" applyFont="1" applyFill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105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CPS Monthly workforce management information" xfId="18"/>
    <cellStyle name="%_CPS Monthly workforce management information 2010_2012" xfId="19"/>
    <cellStyle name="%_CPS Monthly workforce management information 2010_2013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ÅrMndDag" xfId="45"/>
    <cellStyle name="Bad" xfId="46"/>
    <cellStyle name="Calculation" xfId="47"/>
    <cellStyle name="Caption" xfId="48"/>
    <cellStyle name="Check Cell" xfId="49"/>
    <cellStyle name="Comma" xfId="50"/>
    <cellStyle name="Comma [0]" xfId="51"/>
    <cellStyle name="Comma 2" xfId="52"/>
    <cellStyle name="Comma 3" xfId="53"/>
    <cellStyle name="Comma 4" xfId="54"/>
    <cellStyle name="Comma 5" xfId="55"/>
    <cellStyle name="Comma 5 2" xfId="56"/>
    <cellStyle name="Comma 6" xfId="57"/>
    <cellStyle name="Comma 7" xfId="58"/>
    <cellStyle name="Currency" xfId="59"/>
    <cellStyle name="Currency [0]" xfId="60"/>
    <cellStyle name="Currency 2" xfId="61"/>
    <cellStyle name="DagerOgTimer" xfId="62"/>
    <cellStyle name="DagOgDato" xfId="63"/>
    <cellStyle name="DagOgDatoLang" xfId="64"/>
    <cellStyle name="Dat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Input" xfId="77"/>
    <cellStyle name="JusterBunn" xfId="78"/>
    <cellStyle name="JusterMidtstill" xfId="79"/>
    <cellStyle name="JusterTopp" xfId="80"/>
    <cellStyle name="Klokkeslett" xfId="81"/>
    <cellStyle name="Konto" xfId="82"/>
    <cellStyle name="Linked Cell" xfId="83"/>
    <cellStyle name="Neutral" xfId="84"/>
    <cellStyle name="Normal 2" xfId="85"/>
    <cellStyle name="Normal 3" xfId="86"/>
    <cellStyle name="Normal 3 2" xfId="87"/>
    <cellStyle name="Normal 3 3" xfId="88"/>
    <cellStyle name="Normal 3_CPS Monthly workforce management information" xfId="89"/>
    <cellStyle name="Normal 4" xfId="90"/>
    <cellStyle name="Normal 5" xfId="91"/>
    <cellStyle name="Normal 5 2" xfId="92"/>
    <cellStyle name="Normal 5_CPS Monthly workforce management information" xfId="93"/>
    <cellStyle name="Normal 6" xfId="94"/>
    <cellStyle name="Normal 7" xfId="95"/>
    <cellStyle name="Normal 8" xfId="96"/>
    <cellStyle name="Normal 9" xfId="97"/>
    <cellStyle name="Note" xfId="98"/>
    <cellStyle name="Output" xfId="99"/>
    <cellStyle name="Output Amounts" xfId="100"/>
    <cellStyle name="Percent" xfId="101"/>
    <cellStyle name="PersonNr" xfId="102"/>
    <cellStyle name="PostNr" xfId="103"/>
    <cellStyle name="PostNrNorge" xfId="104"/>
    <cellStyle name="SkjulAlt" xfId="105"/>
    <cellStyle name="SkjulTall" xfId="106"/>
    <cellStyle name="Telefon" xfId="107"/>
    <cellStyle name="Timer1" xfId="108"/>
    <cellStyle name="Timer2" xfId="109"/>
    <cellStyle name="Title" xfId="110"/>
    <cellStyle name="ToSiffer" xfId="111"/>
    <cellStyle name="Total" xfId="112"/>
    <cellStyle name="TreSiffer" xfId="113"/>
    <cellStyle name="Tusenskille1000" xfId="114"/>
    <cellStyle name="TusenskilleFarger" xfId="115"/>
    <cellStyle name="Valuta1000" xfId="116"/>
    <cellStyle name="ValutaFarger" xfId="117"/>
    <cellStyle name="Warning Text" xfId="118"/>
  </cellStyles>
  <dxfs count="3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1814</v>
      </c>
      <c r="E4" s="18">
        <v>1670</v>
      </c>
      <c r="F4" s="18">
        <v>1333</v>
      </c>
      <c r="G4" s="18">
        <v>1224.6</v>
      </c>
      <c r="H4" s="18">
        <v>742</v>
      </c>
      <c r="I4" s="18">
        <v>711.3</v>
      </c>
      <c r="J4" s="18">
        <v>2504</v>
      </c>
      <c r="K4" s="18">
        <v>2310.6</v>
      </c>
      <c r="L4" s="18">
        <v>60</v>
      </c>
      <c r="M4" s="18">
        <v>60</v>
      </c>
      <c r="N4" s="18">
        <v>0</v>
      </c>
      <c r="O4" s="18">
        <v>0</v>
      </c>
      <c r="P4" s="19">
        <v>6453</v>
      </c>
      <c r="Q4" s="19">
        <v>5977</v>
      </c>
      <c r="R4" s="18">
        <v>8</v>
      </c>
      <c r="S4" s="18">
        <v>8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18">
        <v>9</v>
      </c>
      <c r="AA4" s="18">
        <v>9</v>
      </c>
      <c r="AB4" s="18">
        <v>6462</v>
      </c>
      <c r="AC4" s="18">
        <v>5986</v>
      </c>
      <c r="AD4" s="24">
        <v>19568835.299999896</v>
      </c>
      <c r="AE4" s="24">
        <v>526218.7800000014</v>
      </c>
      <c r="AF4" s="24">
        <v>0</v>
      </c>
      <c r="AG4" s="24">
        <v>462627.7500000007</v>
      </c>
      <c r="AH4" s="24">
        <v>3764208.1799999857</v>
      </c>
      <c r="AI4" s="24">
        <v>1821976.85999999</v>
      </c>
      <c r="AJ4" s="6">
        <v>26143866.87</v>
      </c>
      <c r="AK4" s="28">
        <v>22991.27</v>
      </c>
      <c r="AL4" s="28">
        <v>0</v>
      </c>
      <c r="AM4" s="28">
        <v>22991.27</v>
      </c>
      <c r="AN4" s="28">
        <v>26166858.14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29" dxfId="22" stopIfTrue="1">
      <formula>AND(NOT(ISBLANK($A4)),ISBLANK(B4))</formula>
    </cfRule>
  </conditionalFormatting>
  <conditionalFormatting sqref="C4:C100">
    <cfRule type="expression" priority="30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31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32" dxfId="22" stopIfTrue="1">
      <formula>AND(NOT(ISBLANK(D4)),ISBLANK(E4))</formula>
    </cfRule>
  </conditionalFormatting>
  <conditionalFormatting sqref="AB4:AC4">
    <cfRule type="expression" priority="33" dxfId="22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V4:V100 X4:X100 R4:R100 Z4 D4:D100 L4:L100 J4:J100 H4:H100 F4:F100 N4:N100 T4:T100">
      <formula1>V4&gt;=W4</formula1>
    </dataValidation>
    <dataValidation type="custom" allowBlank="1" showInputMessage="1" showErrorMessage="1" errorTitle="FTE" error="The value entered in the FTE field must be less than or equal to the value entered in the headcount field." sqref="W4:W100 Y4:Y100 S4:S100 AA4 E4:E100 K4:K100 I4:I100 G4:G100 M4:M100 O4:O100 U4:U100">
      <formula1>W4&lt;=V4</formula1>
    </dataValidation>
    <dataValidation type="decimal" operator="greaterThanOrEqual" allowBlank="1" showInputMessage="1" showErrorMessage="1" sqref="AM5 AD4:AI5 AN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2" s="36" customFormat="1" ht="45">
      <c r="A4" s="22" t="s">
        <v>34</v>
      </c>
      <c r="B4" s="21" t="s">
        <v>35</v>
      </c>
      <c r="C4" s="22" t="s">
        <v>36</v>
      </c>
      <c r="D4" s="26">
        <v>1733</v>
      </c>
      <c r="E4" s="18">
        <v>1598.67</v>
      </c>
      <c r="F4" s="18">
        <v>1311</v>
      </c>
      <c r="G4" s="18">
        <v>1204.32</v>
      </c>
      <c r="H4" s="18">
        <v>777</v>
      </c>
      <c r="I4" s="18">
        <v>742.97</v>
      </c>
      <c r="J4" s="18">
        <v>2448</v>
      </c>
      <c r="K4" s="18">
        <v>2258.93</v>
      </c>
      <c r="L4" s="18">
        <v>65</v>
      </c>
      <c r="M4" s="18">
        <v>65</v>
      </c>
      <c r="N4" s="18">
        <v>0</v>
      </c>
      <c r="O4" s="18">
        <v>0</v>
      </c>
      <c r="P4" s="29">
        <f>SUM(D4,F4,H4,J4,L4,N4)</f>
        <v>6334</v>
      </c>
      <c r="Q4" s="29">
        <f>SUM(E4,G4,I4,K4,M4,O4)</f>
        <v>5869.889999999999</v>
      </c>
      <c r="R4" s="18">
        <v>4</v>
      </c>
      <c r="S4" s="18">
        <v>4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30">
        <f>SUM(R4,T4,V4,X4,)</f>
        <v>5</v>
      </c>
      <c r="AA4" s="30">
        <f>SUM(S4,U4,W4,Y4)</f>
        <v>5</v>
      </c>
      <c r="AB4" s="31">
        <f>P4+Z4</f>
        <v>6339</v>
      </c>
      <c r="AC4" s="31">
        <f>Q4+AA4</f>
        <v>5874.889999999999</v>
      </c>
      <c r="AD4" s="24">
        <v>18160961.57</v>
      </c>
      <c r="AE4" s="24">
        <v>493956.77</v>
      </c>
      <c r="AF4" s="24">
        <v>669623.5</v>
      </c>
      <c r="AG4" s="24">
        <v>120919.74</v>
      </c>
      <c r="AH4" s="24">
        <v>3736280.88</v>
      </c>
      <c r="AI4" s="24">
        <v>1748894.67</v>
      </c>
      <c r="AJ4" s="32">
        <f>SUM(AD4:AI4)</f>
        <v>24930637.129999995</v>
      </c>
      <c r="AK4" s="28">
        <v>26510.91</v>
      </c>
      <c r="AL4" s="28">
        <v>0</v>
      </c>
      <c r="AM4" s="33">
        <f>SUM(AK4:AL4)</f>
        <v>26510.91</v>
      </c>
      <c r="AN4" s="34">
        <f>SUM(AM4,AJ4)</f>
        <v>24957148.039999995</v>
      </c>
      <c r="AO4" s="35"/>
      <c r="AP4" s="37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T4:T100 V4:V100 N4:N100 L4:L100 J4:J100 H4:H100 F4:F100 D4:D100 X4:X100 R4:R100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O4:O100 K4:K100 I4:I100 G4:G100 M4:M100 E4:E100 Y4:Y100 S4:S100">
      <formula1>U4&lt;=T4</formula1>
    </dataValidation>
    <dataValidation type="decimal" operator="greaterThanOrEqual" allowBlank="1" showInputMessage="1" showErrorMessage="1" sqref="AD4:AI5 AM5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P4:Q65536 AB1 AO1 A101:O65536 P2 A1:C1 R1 AB3:AC100 AO5:AO65536 AO4:IV4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2" s="36" customFormat="1" ht="45">
      <c r="A4" s="22" t="s">
        <v>34</v>
      </c>
      <c r="B4" s="21" t="s">
        <v>35</v>
      </c>
      <c r="C4" s="22" t="s">
        <v>36</v>
      </c>
      <c r="D4" s="26">
        <v>1733</v>
      </c>
      <c r="E4" s="18">
        <v>1594.49</v>
      </c>
      <c r="F4" s="18">
        <v>1319</v>
      </c>
      <c r="G4" s="18">
        <v>1209.01</v>
      </c>
      <c r="H4" s="18">
        <v>780</v>
      </c>
      <c r="I4" s="18">
        <v>745.77</v>
      </c>
      <c r="J4" s="18">
        <v>2440</v>
      </c>
      <c r="K4" s="18">
        <v>2252.16</v>
      </c>
      <c r="L4" s="18">
        <v>65</v>
      </c>
      <c r="M4" s="18">
        <v>65</v>
      </c>
      <c r="N4" s="18">
        <v>0</v>
      </c>
      <c r="O4" s="18">
        <v>0</v>
      </c>
      <c r="P4" s="29">
        <v>6337</v>
      </c>
      <c r="Q4" s="29">
        <v>5866.43</v>
      </c>
      <c r="R4" s="18">
        <v>3</v>
      </c>
      <c r="S4" s="18">
        <v>3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30">
        <v>4</v>
      </c>
      <c r="AA4" s="30">
        <v>4</v>
      </c>
      <c r="AB4" s="31">
        <v>6341</v>
      </c>
      <c r="AC4" s="31">
        <v>5870.43</v>
      </c>
      <c r="AD4" s="24">
        <v>18692134.81</v>
      </c>
      <c r="AE4" s="24">
        <v>497280.84</v>
      </c>
      <c r="AF4" s="24">
        <v>0</v>
      </c>
      <c r="AG4" s="24">
        <v>199282.22</v>
      </c>
      <c r="AH4" s="24">
        <v>3828295.89</v>
      </c>
      <c r="AI4" s="24">
        <v>1698417.08</v>
      </c>
      <c r="AJ4" s="32">
        <v>24915410.839999996</v>
      </c>
      <c r="AK4" s="28">
        <v>53163.22</v>
      </c>
      <c r="AL4" s="28">
        <v>0</v>
      </c>
      <c r="AM4" s="33">
        <v>53163.22</v>
      </c>
      <c r="AN4" s="34">
        <v>24968574.059999995</v>
      </c>
      <c r="AO4" s="35"/>
      <c r="AP4" s="37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23" dxfId="22" stopIfTrue="1">
      <formula>AND(NOT(ISBLANK($A5)),ISBLANK(B5))</formula>
    </cfRule>
  </conditionalFormatting>
  <conditionalFormatting sqref="C5:C100">
    <cfRule type="expression" priority="2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2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26" dxfId="22" stopIfTrue="1">
      <formula>AND(NOT(ISBLANK(D5)),ISBLANK(E5))</formula>
    </cfRule>
  </conditionalFormatting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lessThanOrEqual" allowBlank="1" showInputMessage="1" showErrorMessage="1" error="FTE cannot be greater than Headcount&#10;" sqref="R101:AN65536 P4:Q65536 AB1 AO1 A101:O65536 P2 A1:C1 R1 AB3:AC100 AO5:AO65536 AO4:IV4"/>
    <dataValidation type="decimal" operator="greaterThan" allowBlank="1" showInputMessage="1" showErrorMessage="1" sqref="AK5:AL100 AD6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D4:AI5 AM5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O4:O100 K4:K100 I4:I100 G4:G100 M4:M100 E4:E100 Y4:Y100 S4:S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N4:N100 L4:L100 J4:J100 H4:H100 F4:F100 D4:D100 X4:X100 R4:R100">
      <formula1>T4&gt;=U4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2" s="36" customFormat="1" ht="45">
      <c r="A4" s="22" t="s">
        <v>34</v>
      </c>
      <c r="B4" s="21" t="s">
        <v>35</v>
      </c>
      <c r="C4" s="22" t="s">
        <v>36</v>
      </c>
      <c r="D4" s="26">
        <v>1683</v>
      </c>
      <c r="E4" s="18">
        <v>1549.14</v>
      </c>
      <c r="F4" s="18">
        <v>1298</v>
      </c>
      <c r="G4" s="18">
        <v>1189.95</v>
      </c>
      <c r="H4" s="18">
        <v>789</v>
      </c>
      <c r="I4" s="18">
        <v>754.83</v>
      </c>
      <c r="J4" s="18">
        <v>2445</v>
      </c>
      <c r="K4" s="18">
        <v>2258.48</v>
      </c>
      <c r="L4" s="18">
        <v>65</v>
      </c>
      <c r="M4" s="18">
        <v>65</v>
      </c>
      <c r="N4" s="18"/>
      <c r="O4" s="18"/>
      <c r="P4" s="29">
        <f>SUM(D4,F4,H4,J4,L4,N4)</f>
        <v>6280</v>
      </c>
      <c r="Q4" s="29">
        <f>SUM(E4,G4,I4,K4,M4,O4)</f>
        <v>5817.4</v>
      </c>
      <c r="R4" s="18">
        <v>3</v>
      </c>
      <c r="S4" s="18">
        <v>3</v>
      </c>
      <c r="T4" s="18"/>
      <c r="U4" s="18"/>
      <c r="V4" s="18">
        <v>1</v>
      </c>
      <c r="W4" s="18">
        <v>1</v>
      </c>
      <c r="X4" s="18"/>
      <c r="Y4" s="18"/>
      <c r="Z4" s="30">
        <f>SUM(R4,T4,V4,X4,)</f>
        <v>4</v>
      </c>
      <c r="AA4" s="30">
        <f>SUM(S4,U4,W4,Y4)</f>
        <v>4</v>
      </c>
      <c r="AB4" s="31">
        <f>P4+Z4</f>
        <v>6284</v>
      </c>
      <c r="AC4" s="31">
        <f>Q4+AA4</f>
        <v>5821.4</v>
      </c>
      <c r="AD4" s="23">
        <v>18138864.06</v>
      </c>
      <c r="AE4" s="24">
        <v>497203.95</v>
      </c>
      <c r="AF4" s="24">
        <v>0</v>
      </c>
      <c r="AG4" s="24">
        <v>403735.76</v>
      </c>
      <c r="AH4" s="24">
        <v>3735870.2</v>
      </c>
      <c r="AI4" s="24">
        <v>1649526.61</v>
      </c>
      <c r="AJ4" s="32">
        <f>SUM(AD4:AI4)</f>
        <v>24425200.58</v>
      </c>
      <c r="AK4" s="28">
        <v>151943.75</v>
      </c>
      <c r="AL4" s="28"/>
      <c r="AM4" s="33">
        <f>SUM(AK4:AL4)</f>
        <v>151943.75</v>
      </c>
      <c r="AN4" s="34">
        <f>SUM(AM4,AJ4)</f>
        <v>24577144.33</v>
      </c>
      <c r="AO4" s="35"/>
      <c r="AP4" s="35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priority="55" dxfId="22" stopIfTrue="1">
      <formula>AND(NOT(ISBLANK($A5)),ISBLANK(B5))</formula>
    </cfRule>
  </conditionalFormatting>
  <conditionalFormatting sqref="C5:C100">
    <cfRule type="expression" priority="56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57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58" dxfId="22" stopIfTrue="1">
      <formula>AND(NOT(ISBLANK(D5)),ISBLANK(E5))</formula>
    </cfRule>
  </conditionalFormatting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V4:V100 N4:N100 J4:J100 H4:H100 F4:F100 D4:D100 R4:R100 X4:X100 L4:L100 T4:T100">
      <formula1>V4&gt;=W4</formula1>
    </dataValidation>
    <dataValidation type="custom" allowBlank="1" showInputMessage="1" showErrorMessage="1" errorTitle="FTE" error="The value entered in the FTE field must be less than or equal to the value entered in the headcount field." sqref="W4:W100 O4:O100 I4:I100 G4:G100 M4:M100 E4:E100 S4:S100 Y4:Y100 K4:K100 U4:U100">
      <formula1>W4&lt;=V4</formula1>
    </dataValidation>
    <dataValidation type="decimal" operator="greaterThanOrEqual" allowBlank="1" showInputMessage="1" showErrorMessage="1" sqref="AM5 AD4:AI5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B1 AO1 A101:O65536 P2 A1:C1 R1 AO5:AO65536 AB3:AC100 P4:Q65536 AO4:IV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1812</v>
      </c>
      <c r="E4" s="18">
        <v>1669.53</v>
      </c>
      <c r="F4" s="18">
        <v>1330</v>
      </c>
      <c r="G4" s="18">
        <v>1222.88</v>
      </c>
      <c r="H4" s="18">
        <v>739</v>
      </c>
      <c r="I4" s="18">
        <v>707.61</v>
      </c>
      <c r="J4" s="18">
        <v>2502</v>
      </c>
      <c r="K4" s="18">
        <v>2308.01</v>
      </c>
      <c r="L4" s="18">
        <v>60</v>
      </c>
      <c r="M4" s="18">
        <v>60</v>
      </c>
      <c r="N4" s="18">
        <v>0</v>
      </c>
      <c r="O4" s="18">
        <v>0</v>
      </c>
      <c r="P4" s="19">
        <v>6443</v>
      </c>
      <c r="Q4" s="19">
        <v>5968</v>
      </c>
      <c r="R4" s="18">
        <v>7</v>
      </c>
      <c r="S4" s="18">
        <v>7</v>
      </c>
      <c r="T4" s="18">
        <v>0</v>
      </c>
      <c r="U4" s="18">
        <v>0</v>
      </c>
      <c r="V4" s="18">
        <v>6</v>
      </c>
      <c r="W4" s="18">
        <v>6</v>
      </c>
      <c r="X4" s="18">
        <v>0</v>
      </c>
      <c r="Y4" s="18">
        <v>0</v>
      </c>
      <c r="Z4" s="18">
        <v>13</v>
      </c>
      <c r="AA4" s="18">
        <v>13</v>
      </c>
      <c r="AB4" s="18">
        <v>6456</v>
      </c>
      <c r="AC4" s="18">
        <v>5981</v>
      </c>
      <c r="AD4" s="24">
        <v>18240703.619999975</v>
      </c>
      <c r="AE4" s="24">
        <v>507294.440000001</v>
      </c>
      <c r="AF4" s="24">
        <v>0</v>
      </c>
      <c r="AG4" s="24">
        <v>297998.11999999976</v>
      </c>
      <c r="AH4" s="24">
        <v>3731481.7299999823</v>
      </c>
      <c r="AI4" s="24">
        <v>1634628.3999999925</v>
      </c>
      <c r="AJ4" s="6">
        <v>24412106.31</v>
      </c>
      <c r="AK4" s="28">
        <v>44672.02</v>
      </c>
      <c r="AL4" s="28">
        <v>0</v>
      </c>
      <c r="AM4" s="28">
        <v>44672.02</v>
      </c>
      <c r="AN4" s="28">
        <v>24456778.33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41" dxfId="22" stopIfTrue="1">
      <formula>AND(NOT(ISBLANK($A4)),ISBLANK(B4))</formula>
    </cfRule>
  </conditionalFormatting>
  <conditionalFormatting sqref="C4:C100">
    <cfRule type="expression" priority="42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43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44" dxfId="22" stopIfTrue="1">
      <formula>AND(NOT(ISBLANK(D4)),ISBLANK(E4))</formula>
    </cfRule>
  </conditionalFormatting>
  <conditionalFormatting sqref="AB4:AC4">
    <cfRule type="expression" priority="45" dxfId="22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5 AD4:AI5 AN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Y4:Y100 S4:S100 U4:U100 AA4 K4:K100 I4:I100 G4:G100 M4:M100 O4:O100 E4:E100 W4:W100">
      <formula1>Y4&lt;=X4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R4:R100 T4:T100 Z4 L4:L100 J4:J100 H4:H100 F4:F100 N4:N100 D4:D100 V4:V100">
      <formula1>X4&gt;=Y4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1814</v>
      </c>
      <c r="E4" s="18">
        <v>1671.21</v>
      </c>
      <c r="F4" s="18">
        <v>1327</v>
      </c>
      <c r="G4" s="18">
        <v>1219.02</v>
      </c>
      <c r="H4" s="18">
        <v>747</v>
      </c>
      <c r="I4" s="18">
        <v>716.3</v>
      </c>
      <c r="J4" s="18">
        <v>2497</v>
      </c>
      <c r="K4" s="18">
        <v>2304.67</v>
      </c>
      <c r="L4" s="18">
        <v>61</v>
      </c>
      <c r="M4" s="18">
        <v>61</v>
      </c>
      <c r="N4" s="18">
        <v>0</v>
      </c>
      <c r="O4" s="18">
        <v>0</v>
      </c>
      <c r="P4" s="19">
        <v>6446</v>
      </c>
      <c r="Q4" s="19">
        <v>5972</v>
      </c>
      <c r="R4" s="18">
        <v>8</v>
      </c>
      <c r="S4" s="18">
        <v>8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18">
        <v>9</v>
      </c>
      <c r="AA4" s="18">
        <v>9</v>
      </c>
      <c r="AB4" s="18">
        <v>6455</v>
      </c>
      <c r="AC4" s="18">
        <v>5981</v>
      </c>
      <c r="AD4" s="24">
        <v>18227896.589999974</v>
      </c>
      <c r="AE4" s="24">
        <v>500261.63000000076</v>
      </c>
      <c r="AF4" s="24">
        <v>0</v>
      </c>
      <c r="AG4" s="24">
        <v>155923.1299999999</v>
      </c>
      <c r="AH4" s="24">
        <v>3732508.5999999903</v>
      </c>
      <c r="AI4" s="24">
        <v>1613172.4399999883</v>
      </c>
      <c r="AJ4" s="6">
        <v>24229762.39</v>
      </c>
      <c r="AK4" s="28">
        <v>15451.97</v>
      </c>
      <c r="AL4" s="28">
        <v>0</v>
      </c>
      <c r="AM4" s="28">
        <v>15451.97</v>
      </c>
      <c r="AN4" s="28">
        <v>24245214.36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41" dxfId="22" stopIfTrue="1">
      <formula>AND(NOT(ISBLANK($A4)),ISBLANK(B4))</formula>
    </cfRule>
  </conditionalFormatting>
  <conditionalFormatting sqref="C4:C100">
    <cfRule type="expression" priority="42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43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44" dxfId="22" stopIfTrue="1">
      <formula>AND(NOT(ISBLANK(D4)),ISBLANK(E4))</formula>
    </cfRule>
  </conditionalFormatting>
  <conditionalFormatting sqref="AB4:AC4">
    <cfRule type="expression" priority="45" dxfId="22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R4:R100 T4:T100 V4:V100 Z4 J4:J100 H4:H100 F4:F100 N4:N100 D4:D100 L4:L100 X4:X100">
      <formula1>R4&gt;=S4</formula1>
    </dataValidation>
    <dataValidation type="custom" allowBlank="1" showInputMessage="1" showErrorMessage="1" errorTitle="FTE" error="The value entered in the FTE field must be less than or equal to the value entered in the headcount field." sqref="S4:S100 U4:U100 W4:W100 AA4 I4:I100 G4:G100 M4:M100 O4:O100 E4:E100 K4:K100 Y4:Y100">
      <formula1>S4&lt;=R4</formula1>
    </dataValidation>
    <dataValidation type="decimal" operator="greaterThanOrEqual" allowBlank="1" showInputMessage="1" showErrorMessage="1" sqref="AM4:AM5 AD4:AI5 AN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1811</v>
      </c>
      <c r="E4" s="18">
        <v>1667.18</v>
      </c>
      <c r="F4" s="18">
        <v>1337</v>
      </c>
      <c r="G4" s="18">
        <v>1227.51</v>
      </c>
      <c r="H4" s="18">
        <v>749</v>
      </c>
      <c r="I4" s="18">
        <v>718.86</v>
      </c>
      <c r="J4" s="18">
        <v>2488</v>
      </c>
      <c r="K4" s="18">
        <v>2297.33</v>
      </c>
      <c r="L4" s="18">
        <v>61</v>
      </c>
      <c r="M4" s="18">
        <v>61</v>
      </c>
      <c r="N4" s="18">
        <v>0</v>
      </c>
      <c r="O4" s="18">
        <v>0</v>
      </c>
      <c r="P4" s="19">
        <v>6446</v>
      </c>
      <c r="Q4" s="19">
        <v>5972</v>
      </c>
      <c r="R4" s="18">
        <v>7</v>
      </c>
      <c r="S4" s="18">
        <v>7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18">
        <v>8</v>
      </c>
      <c r="AA4" s="18">
        <v>8</v>
      </c>
      <c r="AB4" s="18">
        <v>6454</v>
      </c>
      <c r="AC4" s="18">
        <v>5980</v>
      </c>
      <c r="AD4" s="24">
        <v>18479031.809999917</v>
      </c>
      <c r="AE4" s="24">
        <v>507164.2900000009</v>
      </c>
      <c r="AF4" s="24">
        <v>98261</v>
      </c>
      <c r="AG4" s="24">
        <v>121588.71999999996</v>
      </c>
      <c r="AH4" s="24">
        <v>3804661.9800000014</v>
      </c>
      <c r="AI4" s="24">
        <v>1738654.1199999861</v>
      </c>
      <c r="AJ4" s="6">
        <v>24749361.92</v>
      </c>
      <c r="AK4" s="28">
        <v>46814.48</v>
      </c>
      <c r="AL4" s="28">
        <v>0</v>
      </c>
      <c r="AM4" s="28">
        <v>46814.48</v>
      </c>
      <c r="AN4" s="28">
        <v>24796176.4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41" dxfId="22" stopIfTrue="1">
      <formula>AND(NOT(ISBLANK($A4)),ISBLANK(B4))</formula>
    </cfRule>
  </conditionalFormatting>
  <conditionalFormatting sqref="C4:C100">
    <cfRule type="expression" priority="42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43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44" dxfId="22" stopIfTrue="1">
      <formula>AND(NOT(ISBLANK(D4)),ISBLANK(E4))</formula>
    </cfRule>
  </conditionalFormatting>
  <conditionalFormatting sqref="AB4:AC4">
    <cfRule type="expression" priority="45" dxfId="22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4:AM5 AD4:AI5 AN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U4:U100 W4:W100 Y4:Y100 AA4 G4:G100 M4:M100 O4:O100 E4:E100 K4:K100 I4:I100 S4:S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Z4 H4:H100 F4:F100 N4:N100 D4:D100 L4:L100 J4:J100 R4:R100">
      <formula1>T4&gt;=U4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1828</v>
      </c>
      <c r="E4" s="18">
        <v>1684.67</v>
      </c>
      <c r="F4" s="18">
        <v>1338</v>
      </c>
      <c r="G4" s="18">
        <v>1228.76</v>
      </c>
      <c r="H4" s="18">
        <v>753</v>
      </c>
      <c r="I4" s="18">
        <v>721.89</v>
      </c>
      <c r="J4" s="18">
        <v>2470</v>
      </c>
      <c r="K4" s="18">
        <v>2282.77</v>
      </c>
      <c r="L4" s="18">
        <v>65</v>
      </c>
      <c r="M4" s="18">
        <v>65</v>
      </c>
      <c r="N4" s="18">
        <v>0</v>
      </c>
      <c r="O4" s="18">
        <v>0</v>
      </c>
      <c r="P4" s="19">
        <v>6454</v>
      </c>
      <c r="Q4" s="19">
        <v>5983</v>
      </c>
      <c r="R4" s="18">
        <v>9</v>
      </c>
      <c r="S4" s="18">
        <v>9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9</v>
      </c>
      <c r="AA4" s="18">
        <v>9</v>
      </c>
      <c r="AB4" s="18">
        <v>9</v>
      </c>
      <c r="AC4" s="18">
        <v>9</v>
      </c>
      <c r="AD4" s="24">
        <v>18324527.779999953</v>
      </c>
      <c r="AE4" s="24">
        <v>503908.9100000008</v>
      </c>
      <c r="AF4" s="24">
        <v>0</v>
      </c>
      <c r="AG4" s="24">
        <v>193228.72</v>
      </c>
      <c r="AH4" s="24">
        <v>3770480.1999999825</v>
      </c>
      <c r="AI4" s="24">
        <v>1684222.3899999904</v>
      </c>
      <c r="AJ4" s="6">
        <v>24476367.99999992</v>
      </c>
      <c r="AK4" s="28">
        <v>37630.89</v>
      </c>
      <c r="AL4" s="28">
        <v>0</v>
      </c>
      <c r="AM4" s="28">
        <v>37630.89</v>
      </c>
      <c r="AN4" s="28">
        <v>24513998.889999922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21" dxfId="22" stopIfTrue="1">
      <formula>AND(NOT(ISBLANK($A4)),ISBLANK(B4))</formula>
    </cfRule>
  </conditionalFormatting>
  <conditionalFormatting sqref="C4:C100">
    <cfRule type="expression" priority="22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23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24" dxfId="22" stopIfTrue="1">
      <formula>AND(NOT(ISBLANK(D4)),ISBLANK(E4))</formula>
    </cfRule>
  </conditionalFormatting>
  <conditionalFormatting sqref="AB4:AC4">
    <cfRule type="expression" priority="25" dxfId="22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4:AM5 AD4:AI5 AN4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W4:W100 Y4:Y100 S4:S100 AA4 M4:M100 O4:O100 E4:E100 K4:K100 I4:I100 G4:G100 U4:U100">
      <formula1>W4&lt;=V4</formula1>
    </dataValidation>
    <dataValidation type="custom" allowBlank="1" showInputMessage="1" showErrorMessage="1" errorTitle="Headcount" error="The value entered in the headcount field must be greater than or equal to the value entered in the FTE field." sqref="V4:V100 X4:X100 R4:R100 Z4 F4:F100 N4:N100 D4:D100 L4:L100 J4:J100 H4:H100 T4:T100">
      <formula1>V4&gt;=W4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1825</v>
      </c>
      <c r="E4" s="18">
        <v>1681.89</v>
      </c>
      <c r="F4" s="18">
        <v>1345</v>
      </c>
      <c r="G4" s="18">
        <v>1236.22</v>
      </c>
      <c r="H4" s="18">
        <v>769</v>
      </c>
      <c r="I4" s="18">
        <v>736.076</v>
      </c>
      <c r="J4" s="18">
        <v>2466</v>
      </c>
      <c r="K4" s="18">
        <v>2276.92</v>
      </c>
      <c r="L4" s="18">
        <v>66</v>
      </c>
      <c r="M4" s="18">
        <v>66</v>
      </c>
      <c r="N4" s="18">
        <v>0</v>
      </c>
      <c r="O4" s="18">
        <v>0</v>
      </c>
      <c r="P4" s="19">
        <v>6471</v>
      </c>
      <c r="Q4" s="19">
        <v>5997</v>
      </c>
      <c r="R4" s="18">
        <v>6</v>
      </c>
      <c r="S4" s="18">
        <v>6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18">
        <v>7</v>
      </c>
      <c r="AA4" s="18">
        <v>7</v>
      </c>
      <c r="AB4" s="18">
        <v>6478</v>
      </c>
      <c r="AC4" s="18">
        <v>6004</v>
      </c>
      <c r="AD4" s="24">
        <v>18382517.49999997</v>
      </c>
      <c r="AE4" s="24">
        <v>505066.36000000086</v>
      </c>
      <c r="AF4" s="24">
        <v>0</v>
      </c>
      <c r="AG4" s="24">
        <v>234252.1000000003</v>
      </c>
      <c r="AH4" s="24">
        <v>3763874.6999999923</v>
      </c>
      <c r="AI4" s="24">
        <v>1651144.5299999926</v>
      </c>
      <c r="AJ4" s="6">
        <v>24536855.19</v>
      </c>
      <c r="AK4" s="28">
        <v>29151.57</v>
      </c>
      <c r="AL4" s="28">
        <v>0</v>
      </c>
      <c r="AM4" s="28">
        <v>29151.57</v>
      </c>
      <c r="AN4" s="28">
        <v>24566006.76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49" dxfId="22" stopIfTrue="1">
      <formula>AND(NOT(ISBLANK($A4)),ISBLANK(B4))</formula>
    </cfRule>
  </conditionalFormatting>
  <conditionalFormatting sqref="C4:C100">
    <cfRule type="expression" priority="50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51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52" dxfId="22" stopIfTrue="1">
      <formula>AND(NOT(ISBLANK(D4)),ISBLANK(E4))</formula>
    </cfRule>
  </conditionalFormatting>
  <conditionalFormatting sqref="AB4:AC4">
    <cfRule type="expression" priority="53" dxfId="22" stopIfTrue="1">
      <formula>AND(NOT(ISBLANK(Y4)),ISBLANK(AB4))</formula>
    </cfRule>
  </conditionalFormatting>
  <conditionalFormatting sqref="D4">
    <cfRule type="expression" priority="28" dxfId="0">
      <formula>AND(NOT(ISBLANK(E4)),ISBLANK(D4))</formula>
    </cfRule>
  </conditionalFormatting>
  <conditionalFormatting sqref="E4">
    <cfRule type="expression" priority="27" dxfId="0">
      <formula>AND(NOT(ISBLANK(D4)),ISBLANK(E4))</formula>
    </cfRule>
  </conditionalFormatting>
  <conditionalFormatting sqref="F4">
    <cfRule type="expression" priority="26" dxfId="0">
      <formula>AND(NOT(ISBLANK(G4)),ISBLANK(F4))</formula>
    </cfRule>
  </conditionalFormatting>
  <conditionalFormatting sqref="G4">
    <cfRule type="expression" priority="25" dxfId="0">
      <formula>AND(NOT(ISBLANK(F4)),ISBLANK(G4))</formula>
    </cfRule>
  </conditionalFormatting>
  <conditionalFormatting sqref="H4">
    <cfRule type="expression" priority="24" dxfId="0">
      <formula>AND(NOT(ISBLANK(I4)),ISBLANK(H4))</formula>
    </cfRule>
  </conditionalFormatting>
  <conditionalFormatting sqref="I4">
    <cfRule type="expression" priority="23" dxfId="0">
      <formula>AND(NOT(ISBLANK(H4)),ISBLANK(I4))</formula>
    </cfRule>
  </conditionalFormatting>
  <conditionalFormatting sqref="J4">
    <cfRule type="expression" priority="22" dxfId="0">
      <formula>AND(NOT(ISBLANK(K4)),ISBLANK(J4))</formula>
    </cfRule>
  </conditionalFormatting>
  <conditionalFormatting sqref="K4">
    <cfRule type="expression" priority="21" dxfId="0">
      <formula>AND(NOT(ISBLANK(J4)),ISBLANK(K4))</formula>
    </cfRule>
  </conditionalFormatting>
  <conditionalFormatting sqref="L4">
    <cfRule type="expression" priority="20" dxfId="0">
      <formula>AND(NOT(ISBLANK(M4)),ISBLANK(L4))</formula>
    </cfRule>
  </conditionalFormatting>
  <conditionalFormatting sqref="M4">
    <cfRule type="expression" priority="19" dxfId="0">
      <formula>AND(NOT(ISBLANK(L4)),ISBLANK(M4))</formula>
    </cfRule>
  </conditionalFormatting>
  <conditionalFormatting sqref="N4">
    <cfRule type="expression" priority="18" dxfId="0">
      <formula>AND(NOT(ISBLANK(O4)),ISBLANK(N4))</formula>
    </cfRule>
  </conditionalFormatting>
  <conditionalFormatting sqref="O4">
    <cfRule type="expression" priority="17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X4:X100 R4:R100 T4:T100 Z4 F4:F100 N4:N100 D4:D100 L4:L100 J4:J100 H4:H100 V4:V100">
      <formula1>X4&gt;=Y4</formula1>
    </dataValidation>
    <dataValidation type="custom" allowBlank="1" showInputMessage="1" showErrorMessage="1" errorTitle="FTE" error="The value entered in the FTE field must be less than or equal to the value entered in the headcount field." sqref="Y4:Y100 S4:S100 U4:U100 AA4 M4:M100 O4:O100 E4:E100 K4:K100 I4:I100 G4:G100 W4:W100">
      <formula1>Y4&lt;=X4</formula1>
    </dataValidation>
    <dataValidation type="decimal" operator="greaterThanOrEqual" allowBlank="1" showInputMessage="1" showErrorMessage="1" sqref="AM4:AM5 AD4:AI5 AN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1821</v>
      </c>
      <c r="E4" s="18">
        <v>1679.76</v>
      </c>
      <c r="F4" s="18">
        <v>1331</v>
      </c>
      <c r="G4" s="18">
        <v>1223.24</v>
      </c>
      <c r="H4" s="18">
        <v>772</v>
      </c>
      <c r="I4" s="18">
        <v>738.65</v>
      </c>
      <c r="J4" s="18">
        <v>2465</v>
      </c>
      <c r="K4" s="18">
        <v>2276.74</v>
      </c>
      <c r="L4" s="18">
        <v>65</v>
      </c>
      <c r="M4" s="18">
        <v>65</v>
      </c>
      <c r="N4" s="18">
        <v>0</v>
      </c>
      <c r="O4" s="18">
        <v>0</v>
      </c>
      <c r="P4" s="19">
        <v>6454</v>
      </c>
      <c r="Q4" s="19">
        <v>5983</v>
      </c>
      <c r="R4" s="18">
        <v>5</v>
      </c>
      <c r="S4" s="18">
        <v>5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18">
        <v>6</v>
      </c>
      <c r="AA4" s="18">
        <v>6</v>
      </c>
      <c r="AB4" s="18">
        <v>6460</v>
      </c>
      <c r="AC4" s="18">
        <v>5989</v>
      </c>
      <c r="AD4" s="24">
        <v>18381878.38</v>
      </c>
      <c r="AE4" s="24">
        <v>488849.63</v>
      </c>
      <c r="AF4" s="24">
        <v>0</v>
      </c>
      <c r="AG4" s="24">
        <v>141074.68</v>
      </c>
      <c r="AH4" s="24">
        <v>3755447.43</v>
      </c>
      <c r="AI4" s="24">
        <v>1644311.51</v>
      </c>
      <c r="AJ4" s="6">
        <v>24411561.63</v>
      </c>
      <c r="AK4" s="28">
        <v>34814.17</v>
      </c>
      <c r="AL4" s="28">
        <v>0</v>
      </c>
      <c r="AM4" s="28">
        <v>34814.17</v>
      </c>
      <c r="AN4" s="28">
        <v>24446375.8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41" dxfId="22" stopIfTrue="1">
      <formula>AND(NOT(ISBLANK($A4)),ISBLANK(B4))</formula>
    </cfRule>
  </conditionalFormatting>
  <conditionalFormatting sqref="C4:C100">
    <cfRule type="expression" priority="42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43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44" dxfId="22" stopIfTrue="1">
      <formula>AND(NOT(ISBLANK(D4)),ISBLANK(E4))</formula>
    </cfRule>
  </conditionalFormatting>
  <conditionalFormatting sqref="AB4:AC4">
    <cfRule type="expression" priority="45" dxfId="22" stopIfTrue="1">
      <formula>AND(NOT(ISBLANK(Y4)),ISBLANK(AB4))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D4:AI5 AK4:AN4 AM5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S4:S100 U4:U100 W4:W100 AA4 O4:O100 E4:E100 K4:K100 I4:I100 G4:G100 M4:M100 Y4:Y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T4:T100 V4:V100 Z4 N4:N100 D4:D100 L4:L100 J4:J100 H4:H100 F4:F100 X4:X100">
      <formula1>R4&gt;=S4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1791</v>
      </c>
      <c r="E4" s="18">
        <v>1651.66</v>
      </c>
      <c r="F4" s="18">
        <v>1328</v>
      </c>
      <c r="G4" s="18">
        <v>1220.53</v>
      </c>
      <c r="H4" s="18">
        <v>776</v>
      </c>
      <c r="I4" s="18">
        <v>742.28</v>
      </c>
      <c r="J4" s="18">
        <v>2458</v>
      </c>
      <c r="K4" s="18">
        <v>2269</v>
      </c>
      <c r="L4" s="18">
        <v>65</v>
      </c>
      <c r="M4" s="18">
        <v>65</v>
      </c>
      <c r="N4" s="18">
        <v>0</v>
      </c>
      <c r="O4" s="18">
        <v>0</v>
      </c>
      <c r="P4" s="19">
        <v>6418</v>
      </c>
      <c r="Q4" s="19">
        <v>5948</v>
      </c>
      <c r="R4" s="18">
        <v>5</v>
      </c>
      <c r="S4" s="18">
        <v>5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18">
        <v>6</v>
      </c>
      <c r="AA4" s="18">
        <v>6</v>
      </c>
      <c r="AB4" s="18">
        <v>6424</v>
      </c>
      <c r="AC4" s="18">
        <v>5954</v>
      </c>
      <c r="AD4" s="24">
        <v>18451801.46</v>
      </c>
      <c r="AE4" s="24">
        <v>502417.1</v>
      </c>
      <c r="AF4" s="24">
        <v>0</v>
      </c>
      <c r="AG4" s="24">
        <v>247523.18</v>
      </c>
      <c r="AH4" s="24">
        <v>3759475.24</v>
      </c>
      <c r="AI4" s="24">
        <v>1649794.93</v>
      </c>
      <c r="AJ4" s="6">
        <v>24611011.91</v>
      </c>
      <c r="AK4" s="28">
        <v>27761.18</v>
      </c>
      <c r="AL4" s="28">
        <v>0</v>
      </c>
      <c r="AM4" s="28">
        <v>27761.18</v>
      </c>
      <c r="AN4" s="28">
        <v>24638773.09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31" dxfId="22" stopIfTrue="1">
      <formula>AND(NOT(ISBLANK($A4)),ISBLANK(B4))</formula>
    </cfRule>
  </conditionalFormatting>
  <conditionalFormatting sqref="C4:C100">
    <cfRule type="expression" priority="32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33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34" dxfId="22" stopIfTrue="1">
      <formula>AND(NOT(ISBLANK(D4)),ISBLANK(E4))</formula>
    </cfRule>
  </conditionalFormatting>
  <conditionalFormatting sqref="AB4:AC4">
    <cfRule type="expression" priority="35" dxfId="22" stopIfTrue="1">
      <formula>AND(NOT(ISBLANK(Y4)),ISBLANK(AB4))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R4">
    <cfRule type="expression" priority="18" dxfId="0">
      <formula>AND(NOT(ISBLANK(S4)),ISBLANK(R4))</formula>
    </cfRule>
  </conditionalFormatting>
  <conditionalFormatting sqref="S4">
    <cfRule type="expression" priority="17" dxfId="0">
      <formula>AND(NOT(ISBLANK(R4)),ISBLANK(S4))</formula>
    </cfRule>
  </conditionalFormatting>
  <conditionalFormatting sqref="T4">
    <cfRule type="expression" priority="16" dxfId="0">
      <formula>AND(NOT(ISBLANK(U4)),ISBLANK(T4))</formula>
    </cfRule>
  </conditionalFormatting>
  <conditionalFormatting sqref="U4">
    <cfRule type="expression" priority="15" dxfId="0">
      <formula>AND(NOT(ISBLANK(T4)),ISBLANK(U4))</formula>
    </cfRule>
  </conditionalFormatting>
  <conditionalFormatting sqref="V4">
    <cfRule type="expression" priority="14" dxfId="0">
      <formula>AND(NOT(ISBLANK(W4)),ISBLANK(V4))</formula>
    </cfRule>
  </conditionalFormatting>
  <conditionalFormatting sqref="W4">
    <cfRule type="expression" priority="13" dxfId="0">
      <formula>AND(NOT(ISBLANK(V4)),ISBLANK(W4))</formula>
    </cfRule>
  </conditionalFormatting>
  <conditionalFormatting sqref="X4">
    <cfRule type="expression" priority="12" dxfId="0">
      <formula>AND(NOT(ISBLANK(Y4)),ISBLANK(X4))</formula>
    </cfRule>
  </conditionalFormatting>
  <conditionalFormatting sqref="Y4">
    <cfRule type="expression" priority="11" dxfId="0">
      <formula>AND(NOT(ISBLANK(X4)),ISBLANK(Y4))</formula>
    </cfRule>
  </conditionalFormatting>
  <conditionalFormatting sqref="D4">
    <cfRule type="expression" priority="10" dxfId="0">
      <formula>AND(NOT(ISBLANK(E4)),ISBLANK(D4))</formula>
    </cfRule>
  </conditionalFormatting>
  <conditionalFormatting sqref="E4">
    <cfRule type="expression" priority="9" dxfId="0">
      <formula>AND(NOT(ISBLANK(D4)),ISBLANK(E4))</formula>
    </cfRule>
  </conditionalFormatting>
  <conditionalFormatting sqref="F4">
    <cfRule type="expression" priority="8" dxfId="0">
      <formula>AND(NOT(ISBLANK(G4)),ISBLANK(F4))</formula>
    </cfRule>
  </conditionalFormatting>
  <conditionalFormatting sqref="G4">
    <cfRule type="expression" priority="7" dxfId="0">
      <formula>AND(NOT(ISBLANK(F4)),ISBLANK(G4))</formula>
    </cfRule>
  </conditionalFormatting>
  <conditionalFormatting sqref="H4">
    <cfRule type="expression" priority="6" dxfId="0">
      <formula>AND(NOT(ISBLANK(I4)),ISBLANK(H4))</formula>
    </cfRule>
  </conditionalFormatting>
  <conditionalFormatting sqref="I4">
    <cfRule type="expression" priority="5" dxfId="0">
      <formula>AND(NOT(ISBLANK(H4)),ISBLANK(I4))</formula>
    </cfRule>
  </conditionalFormatting>
  <conditionalFormatting sqref="J4">
    <cfRule type="expression" priority="4" dxfId="0">
      <formula>AND(NOT(ISBLANK(K4)),ISBLANK(J4))</formula>
    </cfRule>
  </conditionalFormatting>
  <conditionalFormatting sqref="K4">
    <cfRule type="expression" priority="3" dxfId="0">
      <formula>AND(NOT(ISBLANK(J4)),ISBLANK(K4))</formula>
    </cfRule>
  </conditionalFormatting>
  <conditionalFormatting sqref="L4">
    <cfRule type="expression" priority="2" dxfId="0">
      <formula>AND(NOT(ISBLANK(M4)),ISBLANK(L4))</formula>
    </cfRule>
  </conditionalFormatting>
  <conditionalFormatting sqref="M4">
    <cfRule type="expression" priority="1" dxfId="0">
      <formula>AND(NOT(ISBLANK(L4)),ISBLANK(M4))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R4:R100 T4:T100 V4:V100 Z4 N4:N100 L4:L100 J4:J100 H4:H100 F4:F100 X4:X100 D4:D100">
      <formula1>R4&gt;=S4</formula1>
    </dataValidation>
    <dataValidation type="custom" allowBlank="1" showInputMessage="1" showErrorMessage="1" errorTitle="FTE" error="The value entered in the FTE field must be less than or equal to the value entered in the headcount field." sqref="S4:S100 U4:U100 W4:W100 AA4 O4:O100 K4:K100 I4:I100 G4:G100 M4:M100 Y4:Y100 E4:E100">
      <formula1>S4&lt;=R4</formula1>
    </dataValidation>
    <dataValidation type="decimal" operator="greaterThanOrEqual" allowBlank="1" showInputMessage="1" showErrorMessage="1" sqref="AM4:AM5 AD4:AI5 AK4:AL4 AN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" allowBlank="1" showInputMessage="1" showErrorMessage="1" sqref="AK5:AL100 AD6:AI100">
      <formula1>0</formula1>
    </dataValidation>
    <dataValidation operator="lessThanOrEqual" allowBlank="1" showInputMessage="1" showErrorMessage="1" error="FTE cannot be greater than Headcount&#10;" sqref="R101:AN65536 AO4:AO65536 AB3:AC3 AB1 P4:Q65536 A101:O65536 P2 A1:C1 R1 AB5:AC100 AO1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A3"/>
    </sheetView>
  </sheetViews>
  <sheetFormatPr defaultColWidth="8.88671875" defaultRowHeight="15"/>
  <cols>
    <col min="1" max="1" width="23.5546875" style="1" customWidth="1"/>
    <col min="2" max="3" width="14.99609375" style="1" customWidth="1"/>
    <col min="4" max="17" width="10.4453125" style="15" customWidth="1"/>
    <col min="18" max="27" width="12.77734375" style="15" customWidth="1"/>
    <col min="28" max="29" width="11.10546875" style="1" customWidth="1"/>
    <col min="30" max="36" width="15.5546875" style="1" customWidth="1"/>
    <col min="37" max="39" width="19.10546875" style="1" customWidth="1"/>
    <col min="40" max="40" width="20.77734375" style="1" customWidth="1"/>
    <col min="41" max="41" width="72.88671875" style="1" customWidth="1"/>
  </cols>
  <sheetData>
    <row r="1" spans="1:41" ht="15.75">
      <c r="A1" s="41" t="s">
        <v>12</v>
      </c>
      <c r="B1" s="41" t="s">
        <v>1</v>
      </c>
      <c r="C1" s="41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8" t="s">
        <v>15</v>
      </c>
      <c r="S1" s="60"/>
      <c r="T1" s="60"/>
      <c r="U1" s="60"/>
      <c r="V1" s="60"/>
      <c r="W1" s="60"/>
      <c r="X1" s="60"/>
      <c r="Y1" s="60"/>
      <c r="Z1" s="60"/>
      <c r="AA1" s="59"/>
      <c r="AB1" s="49" t="s">
        <v>25</v>
      </c>
      <c r="AC1" s="50"/>
      <c r="AD1" s="55" t="s">
        <v>11</v>
      </c>
      <c r="AE1" s="56"/>
      <c r="AF1" s="56"/>
      <c r="AG1" s="56"/>
      <c r="AH1" s="56"/>
      <c r="AI1" s="56"/>
      <c r="AJ1" s="57"/>
      <c r="AK1" s="62" t="s">
        <v>32</v>
      </c>
      <c r="AL1" s="62"/>
      <c r="AM1" s="62"/>
      <c r="AN1" s="38" t="s">
        <v>24</v>
      </c>
      <c r="AO1" s="41" t="s">
        <v>33</v>
      </c>
    </row>
    <row r="2" spans="1:41" ht="47.25" customHeight="1">
      <c r="A2" s="53"/>
      <c r="B2" s="53"/>
      <c r="C2" s="53"/>
      <c r="D2" s="47" t="s">
        <v>28</v>
      </c>
      <c r="E2" s="48"/>
      <c r="F2" s="47" t="s">
        <v>29</v>
      </c>
      <c r="G2" s="48"/>
      <c r="H2" s="47" t="s">
        <v>30</v>
      </c>
      <c r="I2" s="48"/>
      <c r="J2" s="47" t="s">
        <v>6</v>
      </c>
      <c r="K2" s="48"/>
      <c r="L2" s="47" t="s">
        <v>31</v>
      </c>
      <c r="M2" s="48"/>
      <c r="N2" s="47" t="s">
        <v>5</v>
      </c>
      <c r="O2" s="48"/>
      <c r="P2" s="44" t="s">
        <v>9</v>
      </c>
      <c r="Q2" s="46"/>
      <c r="R2" s="44" t="s">
        <v>13</v>
      </c>
      <c r="S2" s="59"/>
      <c r="T2" s="58" t="s">
        <v>3</v>
      </c>
      <c r="U2" s="59"/>
      <c r="V2" s="58" t="s">
        <v>4</v>
      </c>
      <c r="W2" s="59"/>
      <c r="X2" s="58" t="s">
        <v>14</v>
      </c>
      <c r="Y2" s="59"/>
      <c r="Z2" s="44" t="s">
        <v>10</v>
      </c>
      <c r="AA2" s="46"/>
      <c r="AB2" s="51"/>
      <c r="AC2" s="52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61" t="s">
        <v>23</v>
      </c>
      <c r="AK2" s="41" t="s">
        <v>26</v>
      </c>
      <c r="AL2" s="41" t="s">
        <v>27</v>
      </c>
      <c r="AM2" s="41" t="s">
        <v>22</v>
      </c>
      <c r="AN2" s="39"/>
      <c r="AO2" s="43"/>
    </row>
    <row r="3" spans="1:41" ht="31.5">
      <c r="A3" s="54"/>
      <c r="B3" s="54"/>
      <c r="C3" s="5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2"/>
      <c r="AE3" s="42"/>
      <c r="AF3" s="42"/>
      <c r="AG3" s="42"/>
      <c r="AH3" s="42"/>
      <c r="AI3" s="42"/>
      <c r="AJ3" s="61"/>
      <c r="AK3" s="42"/>
      <c r="AL3" s="42"/>
      <c r="AM3" s="42"/>
      <c r="AN3" s="40"/>
      <c r="AO3" s="42"/>
    </row>
    <row r="4" spans="1:41" ht="45">
      <c r="A4" s="22" t="s">
        <v>34</v>
      </c>
      <c r="B4" s="21" t="s">
        <v>35</v>
      </c>
      <c r="C4" s="22" t="s">
        <v>36</v>
      </c>
      <c r="D4" s="26">
        <v>1757</v>
      </c>
      <c r="E4" s="18">
        <v>1621.37</v>
      </c>
      <c r="F4" s="18">
        <v>1328</v>
      </c>
      <c r="G4" s="18">
        <v>1221.58</v>
      </c>
      <c r="H4" s="18">
        <v>775</v>
      </c>
      <c r="I4" s="18">
        <v>741.59</v>
      </c>
      <c r="J4" s="18">
        <v>2459</v>
      </c>
      <c r="K4" s="18">
        <v>2269.7</v>
      </c>
      <c r="L4" s="18">
        <v>65</v>
      </c>
      <c r="M4" s="18">
        <v>65</v>
      </c>
      <c r="N4" s="18">
        <v>0</v>
      </c>
      <c r="O4" s="18">
        <v>0</v>
      </c>
      <c r="P4" s="19">
        <v>6384</v>
      </c>
      <c r="Q4" s="19">
        <v>5919</v>
      </c>
      <c r="R4" s="18">
        <v>4</v>
      </c>
      <c r="S4" s="18">
        <v>4</v>
      </c>
      <c r="T4" s="18">
        <v>0</v>
      </c>
      <c r="U4" s="18">
        <v>0</v>
      </c>
      <c r="V4" s="18">
        <v>1</v>
      </c>
      <c r="W4" s="18">
        <v>1</v>
      </c>
      <c r="X4" s="18">
        <v>0</v>
      </c>
      <c r="Y4" s="18">
        <v>0</v>
      </c>
      <c r="Z4" s="18">
        <v>5</v>
      </c>
      <c r="AA4" s="18">
        <v>5</v>
      </c>
      <c r="AB4" s="18">
        <v>6389</v>
      </c>
      <c r="AC4" s="18">
        <v>5924</v>
      </c>
      <c r="AD4" s="24">
        <v>18334969.019999977</v>
      </c>
      <c r="AE4" s="24">
        <v>487349.6</v>
      </c>
      <c r="AF4" s="24">
        <v>0</v>
      </c>
      <c r="AG4" s="24">
        <v>134103.70000000007</v>
      </c>
      <c r="AH4" s="24">
        <v>3747910.729999998</v>
      </c>
      <c r="AI4" s="24">
        <v>1626817.63</v>
      </c>
      <c r="AJ4" s="6">
        <v>24331150.68</v>
      </c>
      <c r="AK4" s="28">
        <v>17235.74</v>
      </c>
      <c r="AL4" s="28">
        <v>0</v>
      </c>
      <c r="AM4" s="28">
        <v>17235.74</v>
      </c>
      <c r="AN4" s="28">
        <v>24348386.42</v>
      </c>
      <c r="AO4" s="20"/>
    </row>
    <row r="5" spans="1:41" ht="15">
      <c r="A5" s="2"/>
      <c r="B5" s="2"/>
      <c r="C5" s="2"/>
      <c r="D5" s="2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  <c r="R5" s="12"/>
      <c r="S5" s="12"/>
      <c r="T5" s="12"/>
      <c r="U5" s="12"/>
      <c r="V5" s="12"/>
      <c r="W5" s="12"/>
      <c r="X5" s="12"/>
      <c r="Y5" s="12"/>
      <c r="Z5" s="14"/>
      <c r="AA5" s="14"/>
      <c r="AB5" s="3"/>
      <c r="AC5" s="3"/>
      <c r="AD5" s="27"/>
      <c r="AE5" s="24"/>
      <c r="AF5" s="24"/>
      <c r="AG5" s="24"/>
      <c r="AH5" s="24"/>
      <c r="AI5" s="24"/>
      <c r="AJ5" s="6"/>
      <c r="AK5" s="4"/>
      <c r="AL5" s="4"/>
      <c r="AM5" s="25"/>
      <c r="AN5" s="7"/>
      <c r="AO5" s="9"/>
    </row>
    <row r="6" spans="1:41" ht="15">
      <c r="A6" s="2"/>
      <c r="B6" s="2"/>
      <c r="C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4"/>
      <c r="AA6" s="14"/>
      <c r="AB6" s="3"/>
      <c r="AC6" s="3"/>
      <c r="AD6" s="5"/>
      <c r="AE6" s="5"/>
      <c r="AF6" s="5"/>
      <c r="AG6" s="5"/>
      <c r="AH6" s="5"/>
      <c r="AI6" s="5"/>
      <c r="AJ6" s="6"/>
      <c r="AK6" s="4"/>
      <c r="AL6" s="4"/>
      <c r="AM6" s="7"/>
      <c r="AN6" s="7"/>
      <c r="AO6" s="9"/>
    </row>
    <row r="7" spans="1:41" ht="15">
      <c r="A7" s="2"/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4"/>
      <c r="AA7" s="14"/>
      <c r="AB7" s="3"/>
      <c r="AC7" s="3"/>
      <c r="AD7" s="5"/>
      <c r="AE7" s="5"/>
      <c r="AF7" s="5"/>
      <c r="AG7" s="5"/>
      <c r="AH7" s="5"/>
      <c r="AI7" s="5"/>
      <c r="AJ7" s="6"/>
      <c r="AK7" s="4"/>
      <c r="AL7" s="4"/>
      <c r="AM7" s="7"/>
      <c r="AN7" s="7"/>
      <c r="AO7" s="9"/>
    </row>
    <row r="8" spans="1:41" ht="15">
      <c r="A8" s="2"/>
      <c r="B8" s="2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2"/>
      <c r="T8" s="12"/>
      <c r="U8" s="12"/>
      <c r="V8" s="12"/>
      <c r="W8" s="12"/>
      <c r="X8" s="12"/>
      <c r="Y8" s="12"/>
      <c r="Z8" s="14"/>
      <c r="AA8" s="14"/>
      <c r="AB8" s="3"/>
      <c r="AC8" s="3"/>
      <c r="AD8" s="5"/>
      <c r="AE8" s="5"/>
      <c r="AF8" s="5"/>
      <c r="AG8" s="5"/>
      <c r="AH8" s="5"/>
      <c r="AI8" s="5"/>
      <c r="AJ8" s="6"/>
      <c r="AK8" s="4"/>
      <c r="AL8" s="4"/>
      <c r="AM8" s="7"/>
      <c r="AN8" s="7"/>
      <c r="AO8" s="8"/>
    </row>
    <row r="9" spans="1:41" ht="15">
      <c r="A9" s="2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2"/>
      <c r="T9" s="12"/>
      <c r="U9" s="12"/>
      <c r="V9" s="12"/>
      <c r="W9" s="12"/>
      <c r="X9" s="12"/>
      <c r="Y9" s="12"/>
      <c r="Z9" s="14"/>
      <c r="AA9" s="14"/>
      <c r="AB9" s="3"/>
      <c r="AC9" s="3"/>
      <c r="AD9" s="5"/>
      <c r="AE9" s="5"/>
      <c r="AF9" s="5"/>
      <c r="AG9" s="5"/>
      <c r="AH9" s="5"/>
      <c r="AI9" s="5"/>
      <c r="AJ9" s="6"/>
      <c r="AK9" s="4"/>
      <c r="AL9" s="4"/>
      <c r="AM9" s="7"/>
      <c r="AN9" s="7"/>
      <c r="AO9" s="9"/>
    </row>
    <row r="10" spans="1:41" ht="15">
      <c r="A10" s="2"/>
      <c r="B10" s="2"/>
      <c r="C10" s="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4"/>
      <c r="AA10" s="14"/>
      <c r="AB10" s="3"/>
      <c r="AC10" s="3"/>
      <c r="AD10" s="5"/>
      <c r="AE10" s="5"/>
      <c r="AF10" s="5"/>
      <c r="AG10" s="5"/>
      <c r="AH10" s="5"/>
      <c r="AI10" s="5"/>
      <c r="AJ10" s="6"/>
      <c r="AK10" s="4"/>
      <c r="AL10" s="4"/>
      <c r="AM10" s="7"/>
      <c r="AN10" s="7"/>
      <c r="AO10" s="9"/>
    </row>
    <row r="11" spans="1:41" ht="15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3"/>
      <c r="AC11" s="3"/>
      <c r="AD11" s="5"/>
      <c r="AE11" s="5"/>
      <c r="AF11" s="5"/>
      <c r="AG11" s="5"/>
      <c r="AH11" s="5"/>
      <c r="AI11" s="5"/>
      <c r="AJ11" s="6"/>
      <c r="AK11" s="4"/>
      <c r="AL11" s="4"/>
      <c r="AM11" s="7"/>
      <c r="AN11" s="7"/>
      <c r="AO11" s="9"/>
    </row>
    <row r="12" spans="1:41" ht="15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4"/>
      <c r="AA12" s="14"/>
      <c r="AB12" s="3"/>
      <c r="AC12" s="3"/>
      <c r="AD12" s="5"/>
      <c r="AE12" s="5"/>
      <c r="AF12" s="5"/>
      <c r="AG12" s="5"/>
      <c r="AH12" s="5"/>
      <c r="AI12" s="5"/>
      <c r="AJ12" s="6"/>
      <c r="AK12" s="4"/>
      <c r="AL12" s="4"/>
      <c r="AM12" s="7"/>
      <c r="AN12" s="7"/>
      <c r="AO12" s="9"/>
    </row>
    <row r="13" spans="1:41" ht="1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4"/>
      <c r="AA13" s="14"/>
      <c r="AB13" s="3"/>
      <c r="AC13" s="3"/>
      <c r="AD13" s="5"/>
      <c r="AE13" s="5"/>
      <c r="AF13" s="5"/>
      <c r="AG13" s="5"/>
      <c r="AH13" s="5"/>
      <c r="AI13" s="5"/>
      <c r="AJ13" s="6"/>
      <c r="AK13" s="4"/>
      <c r="AL13" s="4"/>
      <c r="AM13" s="7"/>
      <c r="AN13" s="7"/>
      <c r="AO13" s="9"/>
    </row>
    <row r="14" spans="1:41" ht="15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3"/>
      <c r="AC14" s="3"/>
      <c r="AD14" s="5"/>
      <c r="AE14" s="5"/>
      <c r="AF14" s="5"/>
      <c r="AG14" s="5"/>
      <c r="AH14" s="5"/>
      <c r="AI14" s="5"/>
      <c r="AJ14" s="6"/>
      <c r="AK14" s="4"/>
      <c r="AL14" s="4"/>
      <c r="AM14" s="7"/>
      <c r="AN14" s="7"/>
      <c r="AO14" s="9"/>
    </row>
    <row r="15" spans="1:41" ht="15">
      <c r="A15" s="2"/>
      <c r="B15" s="2"/>
      <c r="C15" s="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3"/>
      <c r="AC15" s="3"/>
      <c r="AD15" s="5"/>
      <c r="AE15" s="5"/>
      <c r="AF15" s="5"/>
      <c r="AG15" s="5"/>
      <c r="AH15" s="5"/>
      <c r="AI15" s="5"/>
      <c r="AJ15" s="6"/>
      <c r="AK15" s="4"/>
      <c r="AL15" s="4"/>
      <c r="AM15" s="7"/>
      <c r="AN15" s="7"/>
      <c r="AO15" s="9"/>
    </row>
    <row r="16" spans="1:41" ht="15">
      <c r="A16" s="2"/>
      <c r="B16" s="2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3"/>
      <c r="AC16" s="3"/>
      <c r="AD16" s="5"/>
      <c r="AE16" s="5"/>
      <c r="AF16" s="5"/>
      <c r="AG16" s="5"/>
      <c r="AH16" s="5"/>
      <c r="AI16" s="5"/>
      <c r="AJ16" s="6"/>
      <c r="AK16" s="4"/>
      <c r="AL16" s="4"/>
      <c r="AM16" s="7"/>
      <c r="AN16" s="7"/>
      <c r="AO16" s="9"/>
    </row>
    <row r="17" spans="1:41" ht="15">
      <c r="A17" s="2"/>
      <c r="B17" s="2"/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3"/>
      <c r="AC17" s="3"/>
      <c r="AD17" s="5"/>
      <c r="AE17" s="5"/>
      <c r="AF17" s="5"/>
      <c r="AG17" s="5"/>
      <c r="AH17" s="5"/>
      <c r="AI17" s="5"/>
      <c r="AJ17" s="6"/>
      <c r="AK17" s="4"/>
      <c r="AL17" s="4"/>
      <c r="AM17" s="7"/>
      <c r="AN17" s="7"/>
      <c r="AO17" s="9"/>
    </row>
    <row r="18" spans="1:41" ht="15">
      <c r="A18" s="2"/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3"/>
      <c r="AC18" s="3"/>
      <c r="AD18" s="5"/>
      <c r="AE18" s="5"/>
      <c r="AF18" s="5"/>
      <c r="AG18" s="5"/>
      <c r="AH18" s="5"/>
      <c r="AI18" s="5"/>
      <c r="AJ18" s="6"/>
      <c r="AK18" s="4"/>
      <c r="AL18" s="4"/>
      <c r="AM18" s="7"/>
      <c r="AN18" s="7"/>
      <c r="AO18" s="9"/>
    </row>
    <row r="19" spans="1:41" ht="15">
      <c r="A19" s="2"/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3"/>
      <c r="AC19" s="3"/>
      <c r="AD19" s="5"/>
      <c r="AE19" s="5"/>
      <c r="AF19" s="5"/>
      <c r="AG19" s="5"/>
      <c r="AH19" s="5"/>
      <c r="AI19" s="5"/>
      <c r="AJ19" s="6"/>
      <c r="AK19" s="4"/>
      <c r="AL19" s="4"/>
      <c r="AM19" s="7"/>
      <c r="AN19" s="7"/>
      <c r="AO19" s="9"/>
    </row>
    <row r="20" spans="1:41" ht="15">
      <c r="A20" s="2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3"/>
      <c r="AC20" s="3"/>
      <c r="AD20" s="5"/>
      <c r="AE20" s="5"/>
      <c r="AF20" s="5"/>
      <c r="AG20" s="5"/>
      <c r="AH20" s="5"/>
      <c r="AI20" s="5"/>
      <c r="AJ20" s="6"/>
      <c r="AK20" s="4"/>
      <c r="AL20" s="4"/>
      <c r="AM20" s="7"/>
      <c r="AN20" s="7"/>
      <c r="AO20" s="9"/>
    </row>
    <row r="21" spans="1:41" ht="15">
      <c r="A21" s="2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3"/>
      <c r="AC21" s="3"/>
      <c r="AD21" s="5"/>
      <c r="AE21" s="5"/>
      <c r="AF21" s="5"/>
      <c r="AG21" s="5"/>
      <c r="AH21" s="5"/>
      <c r="AI21" s="5"/>
      <c r="AJ21" s="6"/>
      <c r="AK21" s="4"/>
      <c r="AL21" s="4"/>
      <c r="AM21" s="7"/>
      <c r="AN21" s="7"/>
      <c r="AO21" s="9"/>
    </row>
    <row r="22" spans="1:41" ht="15">
      <c r="A22" s="2"/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3"/>
      <c r="AC22" s="3"/>
      <c r="AD22" s="5"/>
      <c r="AE22" s="5"/>
      <c r="AF22" s="5"/>
      <c r="AG22" s="5"/>
      <c r="AH22" s="5"/>
      <c r="AI22" s="5"/>
      <c r="AJ22" s="6"/>
      <c r="AK22" s="4"/>
      <c r="AL22" s="4"/>
      <c r="AM22" s="7"/>
      <c r="AN22" s="7"/>
      <c r="AO22" s="9"/>
    </row>
    <row r="23" spans="1:41" ht="15">
      <c r="A23" s="2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3"/>
      <c r="AC23" s="3"/>
      <c r="AD23" s="5"/>
      <c r="AE23" s="5"/>
      <c r="AF23" s="5"/>
      <c r="AG23" s="5"/>
      <c r="AH23" s="5"/>
      <c r="AI23" s="5"/>
      <c r="AJ23" s="6"/>
      <c r="AK23" s="4"/>
      <c r="AL23" s="4"/>
      <c r="AM23" s="7"/>
      <c r="AN23" s="7"/>
      <c r="AO23" s="9"/>
    </row>
    <row r="24" spans="1:41" ht="15">
      <c r="A24" s="2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3"/>
      <c r="AC24" s="3"/>
      <c r="AD24" s="5"/>
      <c r="AE24" s="5"/>
      <c r="AF24" s="5"/>
      <c r="AG24" s="5"/>
      <c r="AH24" s="5"/>
      <c r="AI24" s="5"/>
      <c r="AJ24" s="6"/>
      <c r="AK24" s="4"/>
      <c r="AL24" s="4"/>
      <c r="AM24" s="7"/>
      <c r="AN24" s="7"/>
      <c r="AO24" s="9"/>
    </row>
    <row r="25" spans="1:41" ht="15">
      <c r="A25" s="2"/>
      <c r="B25" s="2"/>
      <c r="C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3"/>
      <c r="AC25" s="3"/>
      <c r="AD25" s="5"/>
      <c r="AE25" s="5"/>
      <c r="AF25" s="5"/>
      <c r="AG25" s="5"/>
      <c r="AH25" s="5"/>
      <c r="AI25" s="5"/>
      <c r="AJ25" s="6"/>
      <c r="AK25" s="4"/>
      <c r="AL25" s="4"/>
      <c r="AM25" s="7"/>
      <c r="AN25" s="7"/>
      <c r="AO25" s="9"/>
    </row>
    <row r="26" spans="1:41" ht="15">
      <c r="A26" s="2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3"/>
      <c r="AC26" s="3"/>
      <c r="AD26" s="5"/>
      <c r="AE26" s="5"/>
      <c r="AF26" s="5"/>
      <c r="AG26" s="5"/>
      <c r="AH26" s="5"/>
      <c r="AI26" s="5"/>
      <c r="AJ26" s="6"/>
      <c r="AK26" s="4"/>
      <c r="AL26" s="4"/>
      <c r="AM26" s="7"/>
      <c r="AN26" s="7"/>
      <c r="AO26" s="9"/>
    </row>
    <row r="27" spans="1:41" ht="15">
      <c r="A27" s="2"/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3"/>
      <c r="AC27" s="3"/>
      <c r="AD27" s="5"/>
      <c r="AE27" s="5"/>
      <c r="AF27" s="5"/>
      <c r="AG27" s="5"/>
      <c r="AH27" s="5"/>
      <c r="AI27" s="5"/>
      <c r="AJ27" s="6"/>
      <c r="AK27" s="4"/>
      <c r="AL27" s="4"/>
      <c r="AM27" s="7"/>
      <c r="AN27" s="7"/>
      <c r="AO27" s="9"/>
    </row>
    <row r="28" spans="1:41" ht="15">
      <c r="A28" s="2"/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3"/>
      <c r="AC28" s="3"/>
      <c r="AD28" s="5"/>
      <c r="AE28" s="5"/>
      <c r="AF28" s="5"/>
      <c r="AG28" s="5"/>
      <c r="AH28" s="5"/>
      <c r="AI28" s="5"/>
      <c r="AJ28" s="6"/>
      <c r="AK28" s="4"/>
      <c r="AL28" s="4"/>
      <c r="AM28" s="7"/>
      <c r="AN28" s="7"/>
      <c r="AO28" s="9"/>
    </row>
    <row r="29" spans="1:41" ht="15">
      <c r="A29" s="2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3"/>
      <c r="AC29" s="3"/>
      <c r="AD29" s="5"/>
      <c r="AE29" s="5"/>
      <c r="AF29" s="5"/>
      <c r="AG29" s="5"/>
      <c r="AH29" s="5"/>
      <c r="AI29" s="5"/>
      <c r="AJ29" s="6"/>
      <c r="AK29" s="4"/>
      <c r="AL29" s="4"/>
      <c r="AM29" s="7"/>
      <c r="AN29" s="7"/>
      <c r="AO29" s="9"/>
    </row>
    <row r="30" spans="1:41" ht="15">
      <c r="A30" s="2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3"/>
      <c r="AC30" s="3"/>
      <c r="AD30" s="5"/>
      <c r="AE30" s="5"/>
      <c r="AF30" s="5"/>
      <c r="AG30" s="5"/>
      <c r="AH30" s="5"/>
      <c r="AI30" s="5"/>
      <c r="AJ30" s="6"/>
      <c r="AK30" s="4"/>
      <c r="AL30" s="4"/>
      <c r="AM30" s="7"/>
      <c r="AN30" s="7"/>
      <c r="AO30" s="9"/>
    </row>
    <row r="31" spans="1:41" ht="15">
      <c r="A31" s="2"/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3"/>
      <c r="AC31" s="3"/>
      <c r="AD31" s="5"/>
      <c r="AE31" s="5"/>
      <c r="AF31" s="5"/>
      <c r="AG31" s="5"/>
      <c r="AH31" s="5"/>
      <c r="AI31" s="5"/>
      <c r="AJ31" s="6"/>
      <c r="AK31" s="4"/>
      <c r="AL31" s="4"/>
      <c r="AM31" s="7"/>
      <c r="AN31" s="7"/>
      <c r="AO31" s="9"/>
    </row>
    <row r="32" spans="1:41" ht="15">
      <c r="A32" s="2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3"/>
      <c r="AC32" s="3"/>
      <c r="AD32" s="5"/>
      <c r="AE32" s="5"/>
      <c r="AF32" s="5"/>
      <c r="AG32" s="5"/>
      <c r="AH32" s="5"/>
      <c r="AI32" s="5"/>
      <c r="AJ32" s="6"/>
      <c r="AK32" s="4"/>
      <c r="AL32" s="4"/>
      <c r="AM32" s="7"/>
      <c r="AN32" s="7"/>
      <c r="AO32" s="9"/>
    </row>
    <row r="33" spans="1:41" ht="1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3"/>
      <c r="AC33" s="3"/>
      <c r="AD33" s="5"/>
      <c r="AE33" s="5"/>
      <c r="AF33" s="5"/>
      <c r="AG33" s="5"/>
      <c r="AH33" s="5"/>
      <c r="AI33" s="5"/>
      <c r="AJ33" s="6"/>
      <c r="AK33" s="4"/>
      <c r="AL33" s="4"/>
      <c r="AM33" s="7"/>
      <c r="AN33" s="7"/>
      <c r="AO33" s="9"/>
    </row>
    <row r="34" spans="1:41" ht="15">
      <c r="A34" s="2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3"/>
      <c r="AC34" s="3"/>
      <c r="AD34" s="5"/>
      <c r="AE34" s="5"/>
      <c r="AF34" s="5"/>
      <c r="AG34" s="5"/>
      <c r="AH34" s="5"/>
      <c r="AI34" s="5"/>
      <c r="AJ34" s="6"/>
      <c r="AK34" s="4"/>
      <c r="AL34" s="4"/>
      <c r="AM34" s="7"/>
      <c r="AN34" s="7"/>
      <c r="AO34" s="9"/>
    </row>
    <row r="35" spans="1:41" ht="15">
      <c r="A35" s="2"/>
      <c r="B35" s="2"/>
      <c r="C35" s="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3"/>
      <c r="AC35" s="3"/>
      <c r="AD35" s="5"/>
      <c r="AE35" s="5"/>
      <c r="AF35" s="5"/>
      <c r="AG35" s="5"/>
      <c r="AH35" s="5"/>
      <c r="AI35" s="5"/>
      <c r="AJ35" s="6"/>
      <c r="AK35" s="4"/>
      <c r="AL35" s="4"/>
      <c r="AM35" s="7"/>
      <c r="AN35" s="7"/>
      <c r="AO35" s="9"/>
    </row>
    <row r="36" spans="1:41" ht="15">
      <c r="A36" s="2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3"/>
      <c r="AC36" s="3"/>
      <c r="AD36" s="5"/>
      <c r="AE36" s="5"/>
      <c r="AF36" s="5"/>
      <c r="AG36" s="5"/>
      <c r="AH36" s="5"/>
      <c r="AI36" s="5"/>
      <c r="AJ36" s="6"/>
      <c r="AK36" s="4"/>
      <c r="AL36" s="4"/>
      <c r="AM36" s="7"/>
      <c r="AN36" s="7"/>
      <c r="AO36" s="9"/>
    </row>
    <row r="37" spans="1:41" ht="15">
      <c r="A37" s="2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3"/>
      <c r="AC37" s="3"/>
      <c r="AD37" s="5"/>
      <c r="AE37" s="5"/>
      <c r="AF37" s="5"/>
      <c r="AG37" s="5"/>
      <c r="AH37" s="5"/>
      <c r="AI37" s="5"/>
      <c r="AJ37" s="6"/>
      <c r="AK37" s="4"/>
      <c r="AL37" s="4"/>
      <c r="AM37" s="7"/>
      <c r="AN37" s="7"/>
      <c r="AO37" s="9"/>
    </row>
    <row r="38" spans="1:41" ht="15">
      <c r="A38" s="2"/>
      <c r="B38" s="2"/>
      <c r="C38" s="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3"/>
      <c r="AC38" s="3"/>
      <c r="AD38" s="5"/>
      <c r="AE38" s="5"/>
      <c r="AF38" s="5"/>
      <c r="AG38" s="5"/>
      <c r="AH38" s="5"/>
      <c r="AI38" s="5"/>
      <c r="AJ38" s="6"/>
      <c r="AK38" s="4"/>
      <c r="AL38" s="4"/>
      <c r="AM38" s="7"/>
      <c r="AN38" s="7"/>
      <c r="AO38" s="9"/>
    </row>
    <row r="39" spans="1:41" ht="15">
      <c r="A39" s="2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3"/>
      <c r="AC39" s="3"/>
      <c r="AD39" s="5"/>
      <c r="AE39" s="5"/>
      <c r="AF39" s="5"/>
      <c r="AG39" s="5"/>
      <c r="AH39" s="5"/>
      <c r="AI39" s="5"/>
      <c r="AJ39" s="6"/>
      <c r="AK39" s="4"/>
      <c r="AL39" s="4"/>
      <c r="AM39" s="7"/>
      <c r="AN39" s="7"/>
      <c r="AO39" s="9"/>
    </row>
    <row r="40" spans="1:41" ht="15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3"/>
      <c r="AC40" s="3"/>
      <c r="AD40" s="5"/>
      <c r="AE40" s="5"/>
      <c r="AF40" s="5"/>
      <c r="AG40" s="5"/>
      <c r="AH40" s="5"/>
      <c r="AI40" s="5"/>
      <c r="AJ40" s="6"/>
      <c r="AK40" s="4"/>
      <c r="AL40" s="4"/>
      <c r="AM40" s="7"/>
      <c r="AN40" s="7"/>
      <c r="AO40" s="9"/>
    </row>
    <row r="41" spans="1:41" ht="15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3"/>
      <c r="AC41" s="3"/>
      <c r="AD41" s="5"/>
      <c r="AE41" s="5"/>
      <c r="AF41" s="5"/>
      <c r="AG41" s="5"/>
      <c r="AH41" s="5"/>
      <c r="AI41" s="5"/>
      <c r="AJ41" s="6"/>
      <c r="AK41" s="4"/>
      <c r="AL41" s="4"/>
      <c r="AM41" s="7"/>
      <c r="AN41" s="7"/>
      <c r="AO41" s="9"/>
    </row>
    <row r="42" spans="1:41" ht="15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3"/>
      <c r="AC42" s="3"/>
      <c r="AD42" s="5"/>
      <c r="AE42" s="5"/>
      <c r="AF42" s="5"/>
      <c r="AG42" s="5"/>
      <c r="AH42" s="5"/>
      <c r="AI42" s="5"/>
      <c r="AJ42" s="6"/>
      <c r="AK42" s="4"/>
      <c r="AL42" s="4"/>
      <c r="AM42" s="7"/>
      <c r="AN42" s="7"/>
      <c r="AO42" s="9"/>
    </row>
    <row r="43" spans="1:41" ht="15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3"/>
      <c r="AC43" s="3"/>
      <c r="AD43" s="5"/>
      <c r="AE43" s="5"/>
      <c r="AF43" s="5"/>
      <c r="AG43" s="5"/>
      <c r="AH43" s="5"/>
      <c r="AI43" s="5"/>
      <c r="AJ43" s="6"/>
      <c r="AK43" s="4"/>
      <c r="AL43" s="4"/>
      <c r="AM43" s="7"/>
      <c r="AN43" s="7"/>
      <c r="AO43" s="9"/>
    </row>
    <row r="44" spans="1:41" ht="15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3"/>
      <c r="AC44" s="3"/>
      <c r="AD44" s="5"/>
      <c r="AE44" s="5"/>
      <c r="AF44" s="5"/>
      <c r="AG44" s="5"/>
      <c r="AH44" s="5"/>
      <c r="AI44" s="5"/>
      <c r="AJ44" s="6"/>
      <c r="AK44" s="4"/>
      <c r="AL44" s="4"/>
      <c r="AM44" s="7"/>
      <c r="AN44" s="7"/>
      <c r="AO44" s="9"/>
    </row>
    <row r="45" spans="1:41" ht="15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3"/>
      <c r="AC45" s="3"/>
      <c r="AD45" s="5"/>
      <c r="AE45" s="5"/>
      <c r="AF45" s="5"/>
      <c r="AG45" s="5"/>
      <c r="AH45" s="5"/>
      <c r="AI45" s="5"/>
      <c r="AJ45" s="6"/>
      <c r="AK45" s="4"/>
      <c r="AL45" s="4"/>
      <c r="AM45" s="7"/>
      <c r="AN45" s="7"/>
      <c r="AO45" s="9"/>
    </row>
    <row r="46" spans="1:41" ht="15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3"/>
      <c r="AC46" s="3"/>
      <c r="AD46" s="5"/>
      <c r="AE46" s="5"/>
      <c r="AF46" s="5"/>
      <c r="AG46" s="5"/>
      <c r="AH46" s="5"/>
      <c r="AI46" s="5"/>
      <c r="AJ46" s="6"/>
      <c r="AK46" s="4"/>
      <c r="AL46" s="4"/>
      <c r="AM46" s="7"/>
      <c r="AN46" s="7"/>
      <c r="AO46" s="9"/>
    </row>
    <row r="47" spans="1:41" ht="15">
      <c r="A47" s="2"/>
      <c r="B47" s="2"/>
      <c r="C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3"/>
      <c r="AC47" s="3"/>
      <c r="AD47" s="5"/>
      <c r="AE47" s="5"/>
      <c r="AF47" s="5"/>
      <c r="AG47" s="5"/>
      <c r="AH47" s="5"/>
      <c r="AI47" s="5"/>
      <c r="AJ47" s="6"/>
      <c r="AK47" s="4"/>
      <c r="AL47" s="4"/>
      <c r="AM47" s="7"/>
      <c r="AN47" s="7"/>
      <c r="AO47" s="9"/>
    </row>
    <row r="48" spans="1:41" ht="15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3"/>
      <c r="AC48" s="3"/>
      <c r="AD48" s="5"/>
      <c r="AE48" s="5"/>
      <c r="AF48" s="5"/>
      <c r="AG48" s="5"/>
      <c r="AH48" s="5"/>
      <c r="AI48" s="5"/>
      <c r="AJ48" s="6"/>
      <c r="AK48" s="4"/>
      <c r="AL48" s="4"/>
      <c r="AM48" s="7"/>
      <c r="AN48" s="7"/>
      <c r="AO48" s="9"/>
    </row>
    <row r="49" spans="1:41" ht="15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3"/>
      <c r="AC49" s="3"/>
      <c r="AD49" s="5"/>
      <c r="AE49" s="5"/>
      <c r="AF49" s="5"/>
      <c r="AG49" s="5"/>
      <c r="AH49" s="5"/>
      <c r="AI49" s="5"/>
      <c r="AJ49" s="6"/>
      <c r="AK49" s="4"/>
      <c r="AL49" s="4"/>
      <c r="AM49" s="7"/>
      <c r="AN49" s="7"/>
      <c r="AO49" s="9"/>
    </row>
    <row r="50" spans="1:41" ht="15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3"/>
      <c r="AC50" s="3"/>
      <c r="AD50" s="5"/>
      <c r="AE50" s="5"/>
      <c r="AF50" s="5"/>
      <c r="AG50" s="5"/>
      <c r="AH50" s="5"/>
      <c r="AI50" s="5"/>
      <c r="AJ50" s="6"/>
      <c r="AK50" s="4"/>
      <c r="AL50" s="4"/>
      <c r="AM50" s="7"/>
      <c r="AN50" s="7"/>
      <c r="AO50" s="9"/>
    </row>
    <row r="51" spans="1:41" ht="15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3"/>
      <c r="AC51" s="3"/>
      <c r="AD51" s="5"/>
      <c r="AE51" s="5"/>
      <c r="AF51" s="5"/>
      <c r="AG51" s="5"/>
      <c r="AH51" s="5"/>
      <c r="AI51" s="5"/>
      <c r="AJ51" s="6"/>
      <c r="AK51" s="4"/>
      <c r="AL51" s="4"/>
      <c r="AM51" s="7"/>
      <c r="AN51" s="7"/>
      <c r="AO51" s="9"/>
    </row>
    <row r="52" spans="1:41" ht="15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3"/>
      <c r="AC52" s="3"/>
      <c r="AD52" s="5"/>
      <c r="AE52" s="5"/>
      <c r="AF52" s="5"/>
      <c r="AG52" s="5"/>
      <c r="AH52" s="5"/>
      <c r="AI52" s="5"/>
      <c r="AJ52" s="6"/>
      <c r="AK52" s="4"/>
      <c r="AL52" s="4"/>
      <c r="AM52" s="7"/>
      <c r="AN52" s="7"/>
      <c r="AO52" s="9"/>
    </row>
    <row r="53" spans="1:41" ht="15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3"/>
      <c r="AC53" s="3"/>
      <c r="AD53" s="5"/>
      <c r="AE53" s="5"/>
      <c r="AF53" s="5"/>
      <c r="AG53" s="5"/>
      <c r="AH53" s="5"/>
      <c r="AI53" s="5"/>
      <c r="AJ53" s="6"/>
      <c r="AK53" s="4"/>
      <c r="AL53" s="4"/>
      <c r="AM53" s="7"/>
      <c r="AN53" s="7"/>
      <c r="AO53" s="9"/>
    </row>
    <row r="54" spans="1:41" ht="15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3"/>
      <c r="AC54" s="3"/>
      <c r="AD54" s="5"/>
      <c r="AE54" s="5"/>
      <c r="AF54" s="5"/>
      <c r="AG54" s="5"/>
      <c r="AH54" s="5"/>
      <c r="AI54" s="5"/>
      <c r="AJ54" s="6"/>
      <c r="AK54" s="4"/>
      <c r="AL54" s="4"/>
      <c r="AM54" s="7"/>
      <c r="AN54" s="7"/>
      <c r="AO54" s="9"/>
    </row>
    <row r="55" spans="1:41" ht="15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3"/>
      <c r="AC55" s="3"/>
      <c r="AD55" s="5"/>
      <c r="AE55" s="5"/>
      <c r="AF55" s="5"/>
      <c r="AG55" s="5"/>
      <c r="AH55" s="5"/>
      <c r="AI55" s="5"/>
      <c r="AJ55" s="6"/>
      <c r="AK55" s="4"/>
      <c r="AL55" s="4"/>
      <c r="AM55" s="7"/>
      <c r="AN55" s="7"/>
      <c r="AO55" s="9"/>
    </row>
    <row r="56" spans="1:41" ht="15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3"/>
      <c r="AC56" s="3"/>
      <c r="AD56" s="5"/>
      <c r="AE56" s="5"/>
      <c r="AF56" s="5"/>
      <c r="AG56" s="5"/>
      <c r="AH56" s="5"/>
      <c r="AI56" s="5"/>
      <c r="AJ56" s="6"/>
      <c r="AK56" s="4"/>
      <c r="AL56" s="4"/>
      <c r="AM56" s="7"/>
      <c r="AN56" s="7"/>
      <c r="AO56" s="9"/>
    </row>
    <row r="57" spans="1:41" ht="15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3"/>
      <c r="AC57" s="3"/>
      <c r="AD57" s="5"/>
      <c r="AE57" s="5"/>
      <c r="AF57" s="5"/>
      <c r="AG57" s="5"/>
      <c r="AH57" s="5"/>
      <c r="AI57" s="5"/>
      <c r="AJ57" s="6"/>
      <c r="AK57" s="4"/>
      <c r="AL57" s="4"/>
      <c r="AM57" s="7"/>
      <c r="AN57" s="7"/>
      <c r="AO57" s="9"/>
    </row>
    <row r="58" spans="1:41" ht="15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3"/>
      <c r="AC58" s="3"/>
      <c r="AD58" s="5"/>
      <c r="AE58" s="5"/>
      <c r="AF58" s="5"/>
      <c r="AG58" s="5"/>
      <c r="AH58" s="5"/>
      <c r="AI58" s="5"/>
      <c r="AJ58" s="6"/>
      <c r="AK58" s="4"/>
      <c r="AL58" s="4"/>
      <c r="AM58" s="7"/>
      <c r="AN58" s="7"/>
      <c r="AO58" s="9"/>
    </row>
    <row r="59" spans="1:41" ht="15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3"/>
      <c r="AC59" s="3"/>
      <c r="AD59" s="5"/>
      <c r="AE59" s="5"/>
      <c r="AF59" s="5"/>
      <c r="AG59" s="5"/>
      <c r="AH59" s="5"/>
      <c r="AI59" s="5"/>
      <c r="AJ59" s="6"/>
      <c r="AK59" s="4"/>
      <c r="AL59" s="4"/>
      <c r="AM59" s="7"/>
      <c r="AN59" s="7"/>
      <c r="AO59" s="9"/>
    </row>
    <row r="60" spans="1:41" ht="15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3"/>
      <c r="AC60" s="3"/>
      <c r="AD60" s="5"/>
      <c r="AE60" s="5"/>
      <c r="AF60" s="5"/>
      <c r="AG60" s="5"/>
      <c r="AH60" s="5"/>
      <c r="AI60" s="5"/>
      <c r="AJ60" s="6"/>
      <c r="AK60" s="4"/>
      <c r="AL60" s="4"/>
      <c r="AM60" s="7"/>
      <c r="AN60" s="7"/>
      <c r="AO60" s="9"/>
    </row>
    <row r="61" spans="1:41" ht="15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3"/>
      <c r="AC61" s="3"/>
      <c r="AD61" s="5"/>
      <c r="AE61" s="5"/>
      <c r="AF61" s="5"/>
      <c r="AG61" s="5"/>
      <c r="AH61" s="5"/>
      <c r="AI61" s="5"/>
      <c r="AJ61" s="6"/>
      <c r="AK61" s="4"/>
      <c r="AL61" s="4"/>
      <c r="AM61" s="7"/>
      <c r="AN61" s="7"/>
      <c r="AO61" s="9"/>
    </row>
    <row r="62" spans="1:41" ht="15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3"/>
      <c r="AC62" s="3"/>
      <c r="AD62" s="5"/>
      <c r="AE62" s="5"/>
      <c r="AF62" s="5"/>
      <c r="AG62" s="5"/>
      <c r="AH62" s="5"/>
      <c r="AI62" s="5"/>
      <c r="AJ62" s="6"/>
      <c r="AK62" s="4"/>
      <c r="AL62" s="4"/>
      <c r="AM62" s="7"/>
      <c r="AN62" s="7"/>
      <c r="AO62" s="9"/>
    </row>
    <row r="63" spans="1:41" ht="15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3"/>
      <c r="AC63" s="3"/>
      <c r="AD63" s="5"/>
      <c r="AE63" s="5"/>
      <c r="AF63" s="5"/>
      <c r="AG63" s="5"/>
      <c r="AH63" s="5"/>
      <c r="AI63" s="5"/>
      <c r="AJ63" s="6"/>
      <c r="AK63" s="4"/>
      <c r="AL63" s="4"/>
      <c r="AM63" s="7"/>
      <c r="AN63" s="7"/>
      <c r="AO63" s="9"/>
    </row>
    <row r="64" spans="1:41" ht="15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3"/>
      <c r="AC64" s="3"/>
      <c r="AD64" s="5"/>
      <c r="AE64" s="5"/>
      <c r="AF64" s="5"/>
      <c r="AG64" s="5"/>
      <c r="AH64" s="5"/>
      <c r="AI64" s="5"/>
      <c r="AJ64" s="6"/>
      <c r="AK64" s="4"/>
      <c r="AL64" s="4"/>
      <c r="AM64" s="7"/>
      <c r="AN64" s="7"/>
      <c r="AO64" s="9"/>
    </row>
    <row r="65" spans="1:41" ht="15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3"/>
      <c r="AC65" s="3"/>
      <c r="AD65" s="5"/>
      <c r="AE65" s="5"/>
      <c r="AF65" s="5"/>
      <c r="AG65" s="5"/>
      <c r="AH65" s="5"/>
      <c r="AI65" s="5"/>
      <c r="AJ65" s="6"/>
      <c r="AK65" s="4"/>
      <c r="AL65" s="4"/>
      <c r="AM65" s="7"/>
      <c r="AN65" s="7"/>
      <c r="AO65" s="9"/>
    </row>
    <row r="66" spans="1:41" ht="15">
      <c r="A66" s="2"/>
      <c r="B66" s="2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3"/>
      <c r="AC66" s="3"/>
      <c r="AD66" s="5"/>
      <c r="AE66" s="5"/>
      <c r="AF66" s="5"/>
      <c r="AG66" s="5"/>
      <c r="AH66" s="5"/>
      <c r="AI66" s="5"/>
      <c r="AJ66" s="6"/>
      <c r="AK66" s="4"/>
      <c r="AL66" s="4"/>
      <c r="AM66" s="7"/>
      <c r="AN66" s="7"/>
      <c r="AO66" s="9"/>
    </row>
    <row r="67" spans="1:41" ht="15">
      <c r="A67" s="2"/>
      <c r="B67" s="2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3"/>
      <c r="AC67" s="3"/>
      <c r="AD67" s="5"/>
      <c r="AE67" s="5"/>
      <c r="AF67" s="5"/>
      <c r="AG67" s="5"/>
      <c r="AH67" s="5"/>
      <c r="AI67" s="5"/>
      <c r="AJ67" s="6"/>
      <c r="AK67" s="4"/>
      <c r="AL67" s="4"/>
      <c r="AM67" s="7"/>
      <c r="AN67" s="7"/>
      <c r="AO67" s="9"/>
    </row>
    <row r="68" spans="1:41" ht="15">
      <c r="A68" s="2"/>
      <c r="B68" s="2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3"/>
      <c r="AC68" s="3"/>
      <c r="AD68" s="5"/>
      <c r="AE68" s="5"/>
      <c r="AF68" s="5"/>
      <c r="AG68" s="5"/>
      <c r="AH68" s="5"/>
      <c r="AI68" s="5"/>
      <c r="AJ68" s="6"/>
      <c r="AK68" s="4"/>
      <c r="AL68" s="4"/>
      <c r="AM68" s="7"/>
      <c r="AN68" s="7"/>
      <c r="AO68" s="9"/>
    </row>
    <row r="69" spans="1:41" ht="15">
      <c r="A69" s="2"/>
      <c r="B69" s="2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3"/>
      <c r="AC69" s="3"/>
      <c r="AD69" s="5"/>
      <c r="AE69" s="5"/>
      <c r="AF69" s="5"/>
      <c r="AG69" s="5"/>
      <c r="AH69" s="5"/>
      <c r="AI69" s="5"/>
      <c r="AJ69" s="6"/>
      <c r="AK69" s="4"/>
      <c r="AL69" s="4"/>
      <c r="AM69" s="7"/>
      <c r="AN69" s="7"/>
      <c r="AO69" s="9"/>
    </row>
    <row r="70" spans="1:41" ht="15">
      <c r="A70" s="2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3"/>
      <c r="AC70" s="3"/>
      <c r="AD70" s="5"/>
      <c r="AE70" s="5"/>
      <c r="AF70" s="5"/>
      <c r="AG70" s="5"/>
      <c r="AH70" s="5"/>
      <c r="AI70" s="5"/>
      <c r="AJ70" s="6"/>
      <c r="AK70" s="4"/>
      <c r="AL70" s="4"/>
      <c r="AM70" s="7"/>
      <c r="AN70" s="7"/>
      <c r="AO70" s="9"/>
    </row>
    <row r="71" spans="1:41" ht="15">
      <c r="A71" s="2"/>
      <c r="B71" s="2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3"/>
      <c r="AC71" s="3"/>
      <c r="AD71" s="5"/>
      <c r="AE71" s="5"/>
      <c r="AF71" s="5"/>
      <c r="AG71" s="5"/>
      <c r="AH71" s="5"/>
      <c r="AI71" s="5"/>
      <c r="AJ71" s="6"/>
      <c r="AK71" s="4"/>
      <c r="AL71" s="4"/>
      <c r="AM71" s="7"/>
      <c r="AN71" s="7"/>
      <c r="AO71" s="9"/>
    </row>
    <row r="72" spans="1:41" ht="15">
      <c r="A72" s="2"/>
      <c r="B72" s="2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3"/>
      <c r="AC72" s="3"/>
      <c r="AD72" s="5"/>
      <c r="AE72" s="5"/>
      <c r="AF72" s="5"/>
      <c r="AG72" s="5"/>
      <c r="AH72" s="5"/>
      <c r="AI72" s="5"/>
      <c r="AJ72" s="6"/>
      <c r="AK72" s="4"/>
      <c r="AL72" s="4"/>
      <c r="AM72" s="7"/>
      <c r="AN72" s="7"/>
      <c r="AO72" s="9"/>
    </row>
    <row r="73" spans="1:41" ht="15">
      <c r="A73" s="2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3"/>
      <c r="AC73" s="3"/>
      <c r="AD73" s="5"/>
      <c r="AE73" s="5"/>
      <c r="AF73" s="5"/>
      <c r="AG73" s="5"/>
      <c r="AH73" s="5"/>
      <c r="AI73" s="5"/>
      <c r="AJ73" s="6"/>
      <c r="AK73" s="4"/>
      <c r="AL73" s="4"/>
      <c r="AM73" s="7"/>
      <c r="AN73" s="7"/>
      <c r="AO73" s="9"/>
    </row>
    <row r="74" spans="1:41" ht="15">
      <c r="A74" s="2"/>
      <c r="B74" s="2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3"/>
      <c r="AC74" s="3"/>
      <c r="AD74" s="5"/>
      <c r="AE74" s="5"/>
      <c r="AF74" s="5"/>
      <c r="AG74" s="5"/>
      <c r="AH74" s="5"/>
      <c r="AI74" s="5"/>
      <c r="AJ74" s="6"/>
      <c r="AK74" s="4"/>
      <c r="AL74" s="4"/>
      <c r="AM74" s="7"/>
      <c r="AN74" s="7"/>
      <c r="AO74" s="9"/>
    </row>
    <row r="75" spans="1:41" ht="15">
      <c r="A75" s="2"/>
      <c r="B75" s="2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3"/>
      <c r="AC75" s="3"/>
      <c r="AD75" s="5"/>
      <c r="AE75" s="5"/>
      <c r="AF75" s="5"/>
      <c r="AG75" s="5"/>
      <c r="AH75" s="5"/>
      <c r="AI75" s="5"/>
      <c r="AJ75" s="6"/>
      <c r="AK75" s="4"/>
      <c r="AL75" s="4"/>
      <c r="AM75" s="7"/>
      <c r="AN75" s="7"/>
      <c r="AO75" s="9"/>
    </row>
    <row r="76" spans="1:41" ht="15">
      <c r="A76" s="2"/>
      <c r="B76" s="2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3"/>
      <c r="AC76" s="3"/>
      <c r="AD76" s="5"/>
      <c r="AE76" s="5"/>
      <c r="AF76" s="5"/>
      <c r="AG76" s="5"/>
      <c r="AH76" s="5"/>
      <c r="AI76" s="5"/>
      <c r="AJ76" s="6"/>
      <c r="AK76" s="4"/>
      <c r="AL76" s="4"/>
      <c r="AM76" s="7"/>
      <c r="AN76" s="7"/>
      <c r="AO76" s="9"/>
    </row>
    <row r="77" spans="1:41" ht="15">
      <c r="A77" s="2"/>
      <c r="B77" s="2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3"/>
      <c r="AC77" s="3"/>
      <c r="AD77" s="5"/>
      <c r="AE77" s="5"/>
      <c r="AF77" s="5"/>
      <c r="AG77" s="5"/>
      <c r="AH77" s="5"/>
      <c r="AI77" s="5"/>
      <c r="AJ77" s="6"/>
      <c r="AK77" s="4"/>
      <c r="AL77" s="4"/>
      <c r="AM77" s="7"/>
      <c r="AN77" s="7"/>
      <c r="AO77" s="9"/>
    </row>
    <row r="78" spans="1:41" ht="15">
      <c r="A78" s="2"/>
      <c r="B78" s="2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3"/>
      <c r="AC78" s="3"/>
      <c r="AD78" s="5"/>
      <c r="AE78" s="5"/>
      <c r="AF78" s="5"/>
      <c r="AG78" s="5"/>
      <c r="AH78" s="5"/>
      <c r="AI78" s="5"/>
      <c r="AJ78" s="6"/>
      <c r="AK78" s="4"/>
      <c r="AL78" s="4"/>
      <c r="AM78" s="7"/>
      <c r="AN78" s="7"/>
      <c r="AO78" s="9"/>
    </row>
    <row r="79" spans="1:41" ht="15">
      <c r="A79" s="2"/>
      <c r="B79" s="2"/>
      <c r="C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3"/>
      <c r="AC79" s="3"/>
      <c r="AD79" s="5"/>
      <c r="AE79" s="5"/>
      <c r="AF79" s="5"/>
      <c r="AG79" s="5"/>
      <c r="AH79" s="5"/>
      <c r="AI79" s="5"/>
      <c r="AJ79" s="6"/>
      <c r="AK79" s="4"/>
      <c r="AL79" s="4"/>
      <c r="AM79" s="7"/>
      <c r="AN79" s="7"/>
      <c r="AO79" s="9"/>
    </row>
    <row r="80" spans="1:41" ht="15">
      <c r="A80" s="2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3"/>
      <c r="AC80" s="3"/>
      <c r="AD80" s="5"/>
      <c r="AE80" s="5"/>
      <c r="AF80" s="5"/>
      <c r="AG80" s="5"/>
      <c r="AH80" s="5"/>
      <c r="AI80" s="5"/>
      <c r="AJ80" s="6"/>
      <c r="AK80" s="4"/>
      <c r="AL80" s="4"/>
      <c r="AM80" s="7"/>
      <c r="AN80" s="7"/>
      <c r="AO80" s="9"/>
    </row>
    <row r="81" spans="1:41" ht="15">
      <c r="A81" s="2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3"/>
      <c r="AC81" s="3"/>
      <c r="AD81" s="5"/>
      <c r="AE81" s="5"/>
      <c r="AF81" s="5"/>
      <c r="AG81" s="5"/>
      <c r="AH81" s="5"/>
      <c r="AI81" s="5"/>
      <c r="AJ81" s="6"/>
      <c r="AK81" s="4"/>
      <c r="AL81" s="4"/>
      <c r="AM81" s="7"/>
      <c r="AN81" s="7"/>
      <c r="AO81" s="9"/>
    </row>
    <row r="82" spans="1:41" ht="15">
      <c r="A82" s="2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3"/>
      <c r="AC82" s="3"/>
      <c r="AD82" s="5"/>
      <c r="AE82" s="5"/>
      <c r="AF82" s="5"/>
      <c r="AG82" s="5"/>
      <c r="AH82" s="5"/>
      <c r="AI82" s="5"/>
      <c r="AJ82" s="6"/>
      <c r="AK82" s="4"/>
      <c r="AL82" s="4"/>
      <c r="AM82" s="7"/>
      <c r="AN82" s="7"/>
      <c r="AO82" s="9"/>
    </row>
    <row r="83" spans="1:41" ht="15">
      <c r="A83" s="2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3"/>
      <c r="AC83" s="3"/>
      <c r="AD83" s="5"/>
      <c r="AE83" s="5"/>
      <c r="AF83" s="5"/>
      <c r="AG83" s="5"/>
      <c r="AH83" s="5"/>
      <c r="AI83" s="5"/>
      <c r="AJ83" s="6"/>
      <c r="AK83" s="4"/>
      <c r="AL83" s="4"/>
      <c r="AM83" s="7"/>
      <c r="AN83" s="7"/>
      <c r="AO83" s="9"/>
    </row>
    <row r="84" spans="1:41" ht="15">
      <c r="A84" s="2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3"/>
      <c r="AC84" s="3"/>
      <c r="AD84" s="5"/>
      <c r="AE84" s="5"/>
      <c r="AF84" s="5"/>
      <c r="AG84" s="5"/>
      <c r="AH84" s="5"/>
      <c r="AI84" s="5"/>
      <c r="AJ84" s="6"/>
      <c r="AK84" s="4"/>
      <c r="AL84" s="4"/>
      <c r="AM84" s="7"/>
      <c r="AN84" s="7"/>
      <c r="AO84" s="9"/>
    </row>
    <row r="85" spans="1:41" ht="15">
      <c r="A85" s="2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3"/>
      <c r="AC85" s="3"/>
      <c r="AD85" s="5"/>
      <c r="AE85" s="5"/>
      <c r="AF85" s="5"/>
      <c r="AG85" s="5"/>
      <c r="AH85" s="5"/>
      <c r="AI85" s="5"/>
      <c r="AJ85" s="6"/>
      <c r="AK85" s="4"/>
      <c r="AL85" s="4"/>
      <c r="AM85" s="7"/>
      <c r="AN85" s="7"/>
      <c r="AO85" s="9"/>
    </row>
    <row r="86" spans="1:41" ht="15">
      <c r="A86" s="2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3"/>
      <c r="AC86" s="3"/>
      <c r="AD86" s="5"/>
      <c r="AE86" s="5"/>
      <c r="AF86" s="5"/>
      <c r="AG86" s="5"/>
      <c r="AH86" s="5"/>
      <c r="AI86" s="5"/>
      <c r="AJ86" s="6"/>
      <c r="AK86" s="4"/>
      <c r="AL86" s="4"/>
      <c r="AM86" s="7"/>
      <c r="AN86" s="7"/>
      <c r="AO86" s="9"/>
    </row>
    <row r="87" spans="1:41" ht="15">
      <c r="A87" s="2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3"/>
      <c r="AC87" s="3"/>
      <c r="AD87" s="5"/>
      <c r="AE87" s="5"/>
      <c r="AF87" s="5"/>
      <c r="AG87" s="5"/>
      <c r="AH87" s="5"/>
      <c r="AI87" s="5"/>
      <c r="AJ87" s="6"/>
      <c r="AK87" s="4"/>
      <c r="AL87" s="4"/>
      <c r="AM87" s="7"/>
      <c r="AN87" s="7"/>
      <c r="AO87" s="9"/>
    </row>
    <row r="88" spans="1:41" ht="15">
      <c r="A88" s="2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3"/>
      <c r="AC88" s="3"/>
      <c r="AD88" s="5"/>
      <c r="AE88" s="5"/>
      <c r="AF88" s="5"/>
      <c r="AG88" s="5"/>
      <c r="AH88" s="5"/>
      <c r="AI88" s="5"/>
      <c r="AJ88" s="6"/>
      <c r="AK88" s="4"/>
      <c r="AL88" s="4"/>
      <c r="AM88" s="7"/>
      <c r="AN88" s="7"/>
      <c r="AO88" s="9"/>
    </row>
    <row r="89" spans="1:41" ht="15">
      <c r="A89" s="2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3"/>
      <c r="AC89" s="3"/>
      <c r="AD89" s="5"/>
      <c r="AE89" s="5"/>
      <c r="AF89" s="5"/>
      <c r="AG89" s="5"/>
      <c r="AH89" s="5"/>
      <c r="AI89" s="5"/>
      <c r="AJ89" s="6"/>
      <c r="AK89" s="4"/>
      <c r="AL89" s="4"/>
      <c r="AM89" s="7"/>
      <c r="AN89" s="7"/>
      <c r="AO89" s="9"/>
    </row>
    <row r="90" spans="1:41" ht="15">
      <c r="A90" s="2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3"/>
      <c r="AC90" s="3"/>
      <c r="AD90" s="5"/>
      <c r="AE90" s="5"/>
      <c r="AF90" s="5"/>
      <c r="AG90" s="5"/>
      <c r="AH90" s="5"/>
      <c r="AI90" s="5"/>
      <c r="AJ90" s="6"/>
      <c r="AK90" s="4"/>
      <c r="AL90" s="4"/>
      <c r="AM90" s="7"/>
      <c r="AN90" s="7"/>
      <c r="AO90" s="9"/>
    </row>
    <row r="91" spans="1:41" ht="15">
      <c r="A91" s="2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3"/>
      <c r="AC91" s="3"/>
      <c r="AD91" s="5"/>
      <c r="AE91" s="5"/>
      <c r="AF91" s="5"/>
      <c r="AG91" s="5"/>
      <c r="AH91" s="5"/>
      <c r="AI91" s="5"/>
      <c r="AJ91" s="6"/>
      <c r="AK91" s="4"/>
      <c r="AL91" s="4"/>
      <c r="AM91" s="7"/>
      <c r="AN91" s="7"/>
      <c r="AO91" s="9"/>
    </row>
    <row r="92" spans="1:41" ht="15">
      <c r="A92" s="2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3"/>
      <c r="AC92" s="3"/>
      <c r="AD92" s="5"/>
      <c r="AE92" s="5"/>
      <c r="AF92" s="5"/>
      <c r="AG92" s="5"/>
      <c r="AH92" s="5"/>
      <c r="AI92" s="5"/>
      <c r="AJ92" s="6"/>
      <c r="AK92" s="4"/>
      <c r="AL92" s="4"/>
      <c r="AM92" s="7"/>
      <c r="AN92" s="7"/>
      <c r="AO92" s="9"/>
    </row>
    <row r="93" spans="1:41" ht="15">
      <c r="A93" s="2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3"/>
      <c r="AC93" s="3"/>
      <c r="AD93" s="5"/>
      <c r="AE93" s="5"/>
      <c r="AF93" s="5"/>
      <c r="AG93" s="5"/>
      <c r="AH93" s="5"/>
      <c r="AI93" s="5"/>
      <c r="AJ93" s="6"/>
      <c r="AK93" s="4"/>
      <c r="AL93" s="4"/>
      <c r="AM93" s="7"/>
      <c r="AN93" s="7"/>
      <c r="AO93" s="9"/>
    </row>
    <row r="94" spans="1:41" ht="15">
      <c r="A94" s="2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3"/>
      <c r="AC94" s="3"/>
      <c r="AD94" s="5"/>
      <c r="AE94" s="5"/>
      <c r="AF94" s="5"/>
      <c r="AG94" s="5"/>
      <c r="AH94" s="5"/>
      <c r="AI94" s="5"/>
      <c r="AJ94" s="6"/>
      <c r="AK94" s="4"/>
      <c r="AL94" s="4"/>
      <c r="AM94" s="7"/>
      <c r="AN94" s="7"/>
      <c r="AO94" s="9"/>
    </row>
    <row r="95" spans="1:41" ht="15">
      <c r="A95" s="2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3"/>
      <c r="AC95" s="3"/>
      <c r="AD95" s="5"/>
      <c r="AE95" s="5"/>
      <c r="AF95" s="5"/>
      <c r="AG95" s="5"/>
      <c r="AH95" s="5"/>
      <c r="AI95" s="5"/>
      <c r="AJ95" s="6"/>
      <c r="AK95" s="4"/>
      <c r="AL95" s="4"/>
      <c r="AM95" s="7"/>
      <c r="AN95" s="7"/>
      <c r="AO95" s="9"/>
    </row>
    <row r="96" spans="1:41" ht="15">
      <c r="A96" s="2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3"/>
      <c r="AC96" s="3"/>
      <c r="AD96" s="5"/>
      <c r="AE96" s="5"/>
      <c r="AF96" s="5"/>
      <c r="AG96" s="5"/>
      <c r="AH96" s="5"/>
      <c r="AI96" s="5"/>
      <c r="AJ96" s="6"/>
      <c r="AK96" s="4"/>
      <c r="AL96" s="4"/>
      <c r="AM96" s="7"/>
      <c r="AN96" s="7"/>
      <c r="AO96" s="9"/>
    </row>
    <row r="97" spans="1:41" ht="15">
      <c r="A97" s="2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3"/>
      <c r="AC97" s="3"/>
      <c r="AD97" s="5"/>
      <c r="AE97" s="5"/>
      <c r="AF97" s="5"/>
      <c r="AG97" s="5"/>
      <c r="AH97" s="5"/>
      <c r="AI97" s="5"/>
      <c r="AJ97" s="6"/>
      <c r="AK97" s="4"/>
      <c r="AL97" s="4"/>
      <c r="AM97" s="7"/>
      <c r="AN97" s="7"/>
      <c r="AO97" s="9"/>
    </row>
    <row r="98" spans="1:41" ht="15">
      <c r="A98" s="2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3"/>
      <c r="AC98" s="3"/>
      <c r="AD98" s="5"/>
      <c r="AE98" s="5"/>
      <c r="AF98" s="5"/>
      <c r="AG98" s="5"/>
      <c r="AH98" s="5"/>
      <c r="AI98" s="5"/>
      <c r="AJ98" s="6"/>
      <c r="AK98" s="4"/>
      <c r="AL98" s="4"/>
      <c r="AM98" s="7"/>
      <c r="AN98" s="7"/>
      <c r="AO98" s="9"/>
    </row>
    <row r="99" spans="1:41" ht="15">
      <c r="A99" s="2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3"/>
      <c r="AC99" s="3"/>
      <c r="AD99" s="5"/>
      <c r="AE99" s="5"/>
      <c r="AF99" s="5"/>
      <c r="AG99" s="5"/>
      <c r="AH99" s="5"/>
      <c r="AI99" s="5"/>
      <c r="AJ99" s="6"/>
      <c r="AK99" s="4"/>
      <c r="AL99" s="4"/>
      <c r="AM99" s="7"/>
      <c r="AN99" s="7"/>
      <c r="AO99" s="9"/>
    </row>
    <row r="100" spans="1:41" ht="15">
      <c r="A100" s="2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3"/>
      <c r="AC100" s="3"/>
      <c r="AD100" s="5"/>
      <c r="AE100" s="5"/>
      <c r="AF100" s="5"/>
      <c r="AG100" s="5"/>
      <c r="AH100" s="5"/>
      <c r="AI100" s="5"/>
      <c r="AJ100" s="6"/>
      <c r="AK100" s="4"/>
      <c r="AL100" s="4"/>
      <c r="AM100" s="7"/>
      <c r="AN100" s="7"/>
      <c r="AO100" s="9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100">
    <cfRule type="expression" priority="33" dxfId="22" stopIfTrue="1">
      <formula>AND(NOT(ISBLANK($A4)),ISBLANK(B4))</formula>
    </cfRule>
  </conditionalFormatting>
  <conditionalFormatting sqref="C4:C100">
    <cfRule type="expression" priority="34" dxfId="22" stopIfTrue="1">
      <formula>AND(NOT(ISBLANK(A4)),ISBLANK(C4))</formula>
    </cfRule>
  </conditionalFormatting>
  <conditionalFormatting sqref="X5:X100 T5:T100 V5:V100 R5:R100 D5:D100 F5:F100 H5:H100 J5:J100 L5:L100 N5:N100 Z4">
    <cfRule type="expression" priority="35" dxfId="22" stopIfTrue="1">
      <formula>AND(NOT(ISBLANK(E4)),ISBLANK(D4))</formula>
    </cfRule>
  </conditionalFormatting>
  <conditionalFormatting sqref="Y5:Y100 U5:U100 W5:W100 S5:S100 O5:O100 E5:E100 G5:G100 I5:I100 K5:K100 M5:M100 P4:Q4 AA4">
    <cfRule type="expression" priority="36" dxfId="22" stopIfTrue="1">
      <formula>AND(NOT(ISBLANK(D4)),ISBLANK(E4))</formula>
    </cfRule>
  </conditionalFormatting>
  <conditionalFormatting sqref="AB4:AC4">
    <cfRule type="expression" priority="37" dxfId="22" stopIfTrue="1">
      <formula>AND(NOT(ISBLANK(Y4)),ISBLANK(AB4))</formula>
    </cfRule>
  </conditionalFormatting>
  <conditionalFormatting sqref="R4">
    <cfRule type="expression" priority="30" dxfId="0">
      <formula>AND(NOT(ISBLANK(S4)),ISBLANK(R4))</formula>
    </cfRule>
  </conditionalFormatting>
  <conditionalFormatting sqref="S4">
    <cfRule type="expression" priority="29" dxfId="0">
      <formula>AND(NOT(ISBLANK(R4)),ISBLANK(S4))</formula>
    </cfRule>
  </conditionalFormatting>
  <conditionalFormatting sqref="T4">
    <cfRule type="expression" priority="28" dxfId="0">
      <formula>AND(NOT(ISBLANK(U4)),ISBLANK(T4))</formula>
    </cfRule>
  </conditionalFormatting>
  <conditionalFormatting sqref="U4">
    <cfRule type="expression" priority="27" dxfId="0">
      <formula>AND(NOT(ISBLANK(T4)),ISBLANK(U4))</formula>
    </cfRule>
  </conditionalFormatting>
  <conditionalFormatting sqref="V4">
    <cfRule type="expression" priority="26" dxfId="0">
      <formula>AND(NOT(ISBLANK(W4)),ISBLANK(V4))</formula>
    </cfRule>
  </conditionalFormatting>
  <conditionalFormatting sqref="W4">
    <cfRule type="expression" priority="25" dxfId="0">
      <formula>AND(NOT(ISBLANK(V4)),ISBLANK(W4))</formula>
    </cfRule>
  </conditionalFormatting>
  <conditionalFormatting sqref="X4">
    <cfRule type="expression" priority="24" dxfId="0">
      <formula>AND(NOT(ISBLANK(Y4)),ISBLANK(X4))</formula>
    </cfRule>
  </conditionalFormatting>
  <conditionalFormatting sqref="Y4">
    <cfRule type="expression" priority="23" dxfId="0">
      <formula>AND(NOT(ISBLANK(X4)),ISBLANK(Y4))</formula>
    </cfRule>
  </conditionalFormatting>
  <conditionalFormatting sqref="D4">
    <cfRule type="expression" priority="12" dxfId="0">
      <formula>AND(NOT(ISBLANK(E4)),ISBLANK(D4))</formula>
    </cfRule>
  </conditionalFormatting>
  <conditionalFormatting sqref="E4">
    <cfRule type="expression" priority="11" dxfId="0">
      <formula>AND(NOT(ISBLANK(D4)),ISBLANK(E4))</formula>
    </cfRule>
  </conditionalFormatting>
  <conditionalFormatting sqref="F4">
    <cfRule type="expression" priority="10" dxfId="0">
      <formula>AND(NOT(ISBLANK(G4)),ISBLANK(F4))</formula>
    </cfRule>
  </conditionalFormatting>
  <conditionalFormatting sqref="G4">
    <cfRule type="expression" priority="9" dxfId="0">
      <formula>AND(NOT(ISBLANK(F4)),ISBLANK(G4))</formula>
    </cfRule>
  </conditionalFormatting>
  <conditionalFormatting sqref="H4">
    <cfRule type="expression" priority="8" dxfId="0">
      <formula>AND(NOT(ISBLANK(I4)),ISBLANK(H4))</formula>
    </cfRule>
  </conditionalFormatting>
  <conditionalFormatting sqref="I4">
    <cfRule type="expression" priority="7" dxfId="0">
      <formula>AND(NOT(ISBLANK(H4)),ISBLANK(I4))</formula>
    </cfRule>
  </conditionalFormatting>
  <conditionalFormatting sqref="J4">
    <cfRule type="expression" priority="6" dxfId="0">
      <formula>AND(NOT(ISBLANK(K4)),ISBLANK(J4))</formula>
    </cfRule>
  </conditionalFormatting>
  <conditionalFormatting sqref="K4">
    <cfRule type="expression" priority="5" dxfId="0">
      <formula>AND(NOT(ISBLANK(J4)),ISBLANK(K4))</formula>
    </cfRule>
  </conditionalFormatting>
  <conditionalFormatting sqref="L4">
    <cfRule type="expression" priority="4" dxfId="0">
      <formula>AND(NOT(ISBLANK(M4)),ISBLANK(L4))</formula>
    </cfRule>
  </conditionalFormatting>
  <conditionalFormatting sqref="M4">
    <cfRule type="expression" priority="3" dxfId="0">
      <formula>AND(NOT(ISBLANK(L4)),ISBLANK(M4))</formula>
    </cfRule>
  </conditionalFormatting>
  <conditionalFormatting sqref="N4">
    <cfRule type="expression" priority="2" dxfId="0">
      <formula>AND(NOT(ISBLANK(O4)),ISBLANK(N4))</formula>
    </cfRule>
  </conditionalFormatting>
  <conditionalFormatting sqref="O4">
    <cfRule type="expression" priority="1" dxfId="0">
      <formula>AND(NOT(ISBLANK(N4)),ISBLANK(O4))</formula>
    </cfRule>
  </conditionalFormatting>
  <dataValidations count="8">
    <dataValidation operator="lessThanOrEqual" allowBlank="1" showInputMessage="1" showErrorMessage="1" error="FTE cannot be greater than Headcount&#10;" sqref="R101:AN65536 AO4:AO65536 AB3:AC3 AB1 P4:Q65536 A101:O65536 P2 A1:C1 R1 AB5:AC100 AO1"/>
    <dataValidation type="decimal" operator="greaterThan" allowBlank="1" showInputMessage="1" showErrorMessage="1" sqref="AK5:AL100 AD6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4:AM5 AN4 AD4:AI5 AK4:AL4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S4:S100 U4:U100 W4:W100 AA4 K4:K100 I4:I100 G4:G100 M4:M100 E4:E100 Y4:Y100 O4:O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T4:T100 V4:V100 Z4 L4:L100 J4:J100 H4:H100 F4:F100 D4:D100 X4:X100 N4:N100">
      <formula1>R4&gt;=S4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CPS</cp:lastModifiedBy>
  <cp:lastPrinted>2011-05-16T09:46:00Z</cp:lastPrinted>
  <dcterms:created xsi:type="dcterms:W3CDTF">2011-03-30T15:28:39Z</dcterms:created>
  <dcterms:modified xsi:type="dcterms:W3CDTF">2015-05-18T08:59:37Z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